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DieseArbeitsmappe"/>
  <mc:AlternateContent xmlns:mc="http://schemas.openxmlformats.org/markup-compatibility/2006">
    <mc:Choice Requires="x15">
      <x15ac:absPath xmlns:x15ac="http://schemas.microsoft.com/office/spreadsheetml/2010/11/ac" url="L:\irel\irfa\Investor News_Ad hoc\pm2019\01_Reporting\Q1_2019\Zusatztabellen\"/>
    </mc:Choice>
  </mc:AlternateContent>
  <bookViews>
    <workbookView xWindow="120" yWindow="420" windowWidth="23250" windowHeight="12285" tabRatio="702"/>
  </bookViews>
  <sheets>
    <sheet name="overview" sheetId="1" r:id="rId1"/>
    <sheet name="P&amp;L" sheetId="2" r:id="rId2"/>
    <sheet name="Reconciliation Group" sheetId="16" r:id="rId3"/>
    <sheet name="Reconciliation FMC" sheetId="17" r:id="rId4"/>
    <sheet name="Reconciliation Kabi" sheetId="18" r:id="rId5"/>
    <sheet name="Reconciliation Helios" sheetId="19" r:id="rId6"/>
    <sheet name="Reconciliation Vamed" sheetId="20" r:id="rId7"/>
    <sheet name="IFRS 16 effects" sheetId="15" r:id="rId8"/>
    <sheet name="Basis for guidance" sheetId="13" r:id="rId9"/>
    <sheet name="balance sheet" sheetId="5" r:id="rId10"/>
    <sheet name="cash flow" sheetId="6" r:id="rId11"/>
    <sheet name="segment reporting Q1" sheetId="9" r:id="rId12"/>
    <sheet name="Sales  by business segment" sheetId="8" r:id="rId13"/>
    <sheet name="Sales  by region" sheetId="12" r:id="rId14"/>
  </sheets>
  <externalReferences>
    <externalReference r:id="rId15"/>
  </externalReferences>
  <definedNames>
    <definedName name="_ftn1" localSheetId="12">'Sales  by business segment'!#REF!</definedName>
    <definedName name="_ftn1" localSheetId="13">'Sales  by region'!#REF!</definedName>
    <definedName name="_ftnref1" localSheetId="12">'Sales  by business segment'!#REF!</definedName>
    <definedName name="_ftnref1" localSheetId="13">'Sales  by region'!#REF!</definedName>
    <definedName name="_xlnm.Print_Area" localSheetId="0">overview!$A$1:$E$52</definedName>
    <definedName name="_xlnm.Print_Area" localSheetId="3">'Reconciliation FMC'!$A$1:$G$24</definedName>
    <definedName name="_xlnm.Print_Area" localSheetId="2">'Reconciliation Group'!$A$1:$G$23</definedName>
    <definedName name="_xlnm.Print_Area" localSheetId="5">'Reconciliation Helios'!$A$1:$C$1</definedName>
    <definedName name="_xlnm.Print_Area" localSheetId="4">'Reconciliation Kabi'!$A$1:$C$2</definedName>
    <definedName name="_xlnm.Print_Area" localSheetId="6">'Reconciliation Vamed'!$A$1:$C$7</definedName>
    <definedName name="language" localSheetId="7">#REF!</definedName>
    <definedName name="language" localSheetId="3">#REF!</definedName>
    <definedName name="language" localSheetId="2">#REF!</definedName>
    <definedName name="language" localSheetId="5">#REF!</definedName>
    <definedName name="language" localSheetId="4">#REF!</definedName>
    <definedName name="language" localSheetId="6">#REF!</definedName>
    <definedName name="language" localSheetId="13">#REF!</definedName>
    <definedName name="language">#REF!</definedName>
    <definedName name="Max" localSheetId="5">#REF!</definedName>
    <definedName name="Max" localSheetId="4">#REF!</definedName>
    <definedName name="Max" localSheetId="6">#REF!</definedName>
    <definedName name="Max">#REF!</definedName>
    <definedName name="ZielMatrix">'[1]CF quarterly_rel. für IR'!$A$7:$CW$32</definedName>
    <definedName name="ZielSpalten">'[1]CF quarterly_rel. für IR'!$A$7:$CW$7</definedName>
    <definedName name="ZielZeilen">'[1]CF quarterly_rel. für IR'!$A$7:$A$32</definedName>
  </definedNames>
  <calcPr calcId="171027"/>
</workbook>
</file>

<file path=xl/calcChain.xml><?xml version="1.0" encoding="utf-8"?>
<calcChain xmlns="http://schemas.openxmlformats.org/spreadsheetml/2006/main">
  <c r="D27" i="13" l="1"/>
  <c r="F26" i="13"/>
  <c r="F28" i="13" s="1"/>
  <c r="D22" i="13"/>
  <c r="D21" i="13"/>
  <c r="H14" i="13"/>
  <c r="F14" i="13"/>
  <c r="D13" i="13"/>
  <c r="D14" i="13" s="1"/>
  <c r="D26" i="13" l="1"/>
  <c r="D28" i="13" s="1"/>
</calcChain>
</file>

<file path=xl/sharedStrings.xml><?xml version="1.0" encoding="utf-8"?>
<sst xmlns="http://schemas.openxmlformats.org/spreadsheetml/2006/main" count="608" uniqueCount="245">
  <si>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</si>
  <si>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</si>
  <si>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</si>
  <si>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</si>
  <si>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</si>
  <si>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</si>
  <si>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</si>
  <si>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</si>
  <si>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</si>
  <si>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</si>
  <si>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</si>
  <si>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</si>
  <si>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</si>
  <si>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</si>
  <si>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</si>
  <si>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</si>
  <si>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</si>
  <si>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</si>
  <si>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</si>
  <si>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Net income attributable to shareholders of Fresenius SE &amp; Co. KGaA</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</si>
  <si>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</si>
  <si>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</si>
  <si>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</si>
  <si>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</si>
  <si>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</si>
  <si>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</si>
  <si>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</si>
  <si>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</si>
  <si>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</si>
  <si>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</si>
  <si>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</si>
  <si>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</si>
  <si>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</si>
  <si>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</si>
  <si>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</si>
  <si>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</si>
  <si>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</si>
  <si>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</si>
  <si>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trade accounts receivable</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</si>
  <si>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</si>
  <si>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</si>
  <si>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</si>
  <si>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</si>
  <si>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</si>
  <si>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</si>
  <si>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</si>
  <si>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</si>
  <si>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</si>
  <si>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</si>
  <si>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</si>
  <si>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Fresenius SE &amp; Co. KGaA 
shareholders' equity</t>
  </si>
  <si>
    <t>Total shareholders' equity</t>
  </si>
  <si>
    <t>Total liabilities and shareholders' equity</t>
  </si>
  <si>
    <t xml:space="preserve">Net income </t>
  </si>
  <si>
    <t>Capital expenditure, net</t>
  </si>
  <si>
    <t>Cash flow before acquisitions and 
dividends</t>
  </si>
  <si>
    <t>Cash used for acquisitions, net</t>
  </si>
  <si>
    <t>Dividends paid</t>
  </si>
  <si>
    <t>Free cash flow after acquisitions and 
dividends</t>
  </si>
  <si>
    <t>Cash provided by/used for financing activities</t>
  </si>
  <si>
    <t>Effect of exchange rates on change 
in cash and cash equivalents</t>
  </si>
  <si>
    <t>Net change in cash and cash equivalents</t>
  </si>
  <si>
    <t>Sales by business segment</t>
  </si>
  <si>
    <t>Change at actual rates</t>
  </si>
  <si>
    <t>Currency translation effects</t>
  </si>
  <si>
    <t>Change at constant rates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</si>
  <si>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</si>
  <si>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</si>
  <si>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</si>
  <si>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</si>
  <si>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Investor Relations</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</si>
  <si>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</si>
  <si>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</si>
  <si>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</si>
  <si>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</si>
  <si>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</si>
  <si>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</si>
  <si>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</si>
  <si>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</si>
  <si>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</si>
  <si>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Financial Position IFRS, unaudited)</t>
  </si>
  <si>
    <t>Statement of Cash Flows (IFRS, unaudited)</t>
  </si>
  <si>
    <t>Statement of Comprehensive Income (IFRS, unaudited)</t>
  </si>
  <si>
    <t xml:space="preserve">
Organic growth</t>
  </si>
  <si>
    <t xml:space="preserve">
Acquisitions/divestitures</t>
  </si>
  <si>
    <t xml:space="preserve">
€ in millions</t>
  </si>
  <si>
    <t>Gain related to divestitures of Care Coordination activities</t>
  </si>
  <si>
    <t>Sales reported</t>
  </si>
  <si>
    <t>Basis for guidance</t>
  </si>
  <si>
    <t xml:space="preserve">
% of total sales</t>
  </si>
  <si>
    <t>EBIT reported (after special items)</t>
  </si>
  <si>
    <t>Net income reported (after special items)</t>
  </si>
  <si>
    <t>Bridge Financing Costs Akorn</t>
  </si>
  <si>
    <t>Impact of FCPA related charge</t>
  </si>
  <si>
    <t>EBIT (before special items)</t>
  </si>
  <si>
    <t>Net interest reported (after special items)</t>
  </si>
  <si>
    <t>Net interest (before special items)</t>
  </si>
  <si>
    <t>Income taxes reported (after special items)</t>
  </si>
  <si>
    <t>Income taxes (before special items)</t>
  </si>
  <si>
    <t>Noncontrolling interest (before special items)</t>
  </si>
  <si>
    <t>Net income (before special items)</t>
  </si>
  <si>
    <t>growth rate</t>
  </si>
  <si>
    <t>growth rate (cc)</t>
  </si>
  <si>
    <t>Sales adjusted</t>
  </si>
  <si>
    <t>EBIT on a comparable basis</t>
  </si>
  <si>
    <t>Reconciliation according to Fesenius Group</t>
  </si>
  <si>
    <t>Reconciliation according to  Fresenius Medical Care</t>
  </si>
  <si>
    <t>German post-acute care business transferred from Fresenius Helios to Fresenius Vamed</t>
  </si>
  <si>
    <t>December 31, 2018</t>
  </si>
  <si>
    <t>Change in working capital and others</t>
  </si>
  <si>
    <t>Group figures Q1 2019</t>
  </si>
  <si>
    <r>
      <t>Net income attributable to Fresenius SE &amp; Co. KGaA</t>
    </r>
    <r>
      <rPr>
        <vertAlign val="superscript"/>
        <sz val="10"/>
        <color theme="1"/>
        <rFont val="Verdana"/>
        <family val="2"/>
      </rPr>
      <t>1</t>
    </r>
  </si>
  <si>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</si>
  <si>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</si>
  <si>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EBIT margin</t>
    </r>
    <r>
      <rPr>
        <vertAlign val="superscript"/>
        <sz val="10"/>
        <color theme="1"/>
        <rFont val="Verdana"/>
        <family val="2"/>
      </rPr>
      <t>2</t>
    </r>
  </si>
  <si>
    <r>
      <rPr>
        <sz val="10"/>
        <color theme="1"/>
        <rFont val="Verdana"/>
        <family val="2"/>
      </rPr>
      <t>EBITDA margin</t>
    </r>
    <r>
      <rPr>
        <vertAlign val="superscript"/>
        <sz val="10"/>
        <color theme="1"/>
        <rFont val="Verdana"/>
        <family val="2"/>
      </rPr>
      <t>2</t>
    </r>
  </si>
  <si>
    <r>
      <t>Net income attributable to Fresenius SE &amp; Co. KGaA</t>
    </r>
    <r>
      <rPr>
        <b/>
        <vertAlign val="superscript"/>
        <sz val="10"/>
        <color theme="1"/>
        <rFont val="Verdana"/>
        <family val="2"/>
      </rPr>
      <t xml:space="preserve">1,2 </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</si>
  <si>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</si>
  <si>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</si>
  <si>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</si>
  <si>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</si>
  <si>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thereof lease liabilities</t>
  </si>
  <si>
    <t>March 31, 2019</t>
  </si>
  <si>
    <t>Segment reporting by business unit Q1/2019 (IFRS, unaudited)</t>
  </si>
  <si>
    <r>
      <t>Total assets</t>
    </r>
    <r>
      <rPr>
        <b/>
        <vertAlign val="superscript"/>
        <sz val="10"/>
        <rFont val="Verdana"/>
        <family val="2"/>
      </rPr>
      <t xml:space="preserve"> 1</t>
    </r>
  </si>
  <si>
    <r>
      <t>Debt</t>
    </r>
    <r>
      <rPr>
        <b/>
        <vertAlign val="superscript"/>
        <sz val="10"/>
        <rFont val="Verdana"/>
        <family val="2"/>
      </rPr>
      <t xml:space="preserve"> 1</t>
    </r>
  </si>
  <si>
    <r>
      <t>Other operating liabilities</t>
    </r>
    <r>
      <rPr>
        <b/>
        <vertAlign val="superscript"/>
        <sz val="10"/>
        <rFont val="Verdana"/>
        <family val="2"/>
      </rPr>
      <t>1</t>
    </r>
  </si>
  <si>
    <r>
      <t>Employees (per capita on balance sheet date)</t>
    </r>
    <r>
      <rPr>
        <b/>
        <vertAlign val="superscript"/>
        <sz val="10"/>
        <rFont val="Verdana"/>
        <family val="2"/>
      </rPr>
      <t>1</t>
    </r>
  </si>
  <si>
    <r>
      <t>ROOA</t>
    </r>
    <r>
      <rPr>
        <vertAlign val="superscript"/>
        <sz val="10"/>
        <rFont val="Verdana"/>
        <family val="2"/>
      </rPr>
      <t>1</t>
    </r>
  </si>
  <si>
    <t>Q1/19</t>
  </si>
  <si>
    <t>Q1/18</t>
  </si>
  <si>
    <t>Reconciliation from the reported figures including IFRS 16 to the figures on a comparable basis.</t>
  </si>
  <si>
    <t>The special items shown within the reconciliation tables are reported in the Group Corporate / Other segment.</t>
  </si>
  <si>
    <t>Divestitures of Care Coordination activities (Q1/2018) at FMC (Fresenius Medical Care)</t>
  </si>
  <si>
    <t>IFRS 16-effect</t>
  </si>
  <si>
    <t>Sales on a comparable basis</t>
  </si>
  <si>
    <t>Transaction costs Akorn</t>
  </si>
  <si>
    <t>Revaluations of biosimilars contingent liabilities</t>
  </si>
  <si>
    <t>Transaction costs Care Coordination activities</t>
  </si>
  <si>
    <t>Transaction costs NxStage</t>
  </si>
  <si>
    <t>Expenses associated with the cost optimization program at FMC</t>
  </si>
  <si>
    <t>Divestitures of Care Coordination activities at FMC (Q1/2018)</t>
  </si>
  <si>
    <t>Noncontrolling interest reported (after special items)</t>
  </si>
  <si>
    <t>in € million</t>
  </si>
  <si>
    <t>Operating performance adjusted</t>
  </si>
  <si>
    <t>Divestitures of Care Coordination activities (Q1/2018)</t>
  </si>
  <si>
    <t>NxStage operations</t>
  </si>
  <si>
    <t>Net income on a comparable basis</t>
  </si>
  <si>
    <t xml:space="preserve">Sales adjusted for German post-acute care business </t>
  </si>
  <si>
    <t>German post-acute care business acquired from Fresenius Helios</t>
  </si>
  <si>
    <t>Fresenius Group/ Fresenius Medical Care / Fresenius Kabi</t>
  </si>
  <si>
    <t>Base for Guidance 2019</t>
  </si>
  <si>
    <t>Sales (as reported)</t>
  </si>
  <si>
    <t>Divestitures of Care Coordination activities at FMC (H1/2018)</t>
  </si>
  <si>
    <t>Sales (adjusted = base for guidance)</t>
  </si>
  <si>
    <t>Transaction costs Akorn, biosimilars</t>
  </si>
  <si>
    <t>EBIT (before special items = base for Kabi guidance)</t>
  </si>
  <si>
    <t>Net income (as reported)</t>
  </si>
  <si>
    <t xml:space="preserve">Transaction Costs Akorn, biosimilars </t>
  </si>
  <si>
    <t>Net income (adjusted = base for FSE &amp; FMC guidance)</t>
  </si>
  <si>
    <t>IFRS 16 effect</t>
  </si>
  <si>
    <r>
      <rPr>
        <vertAlign val="superscript"/>
        <sz val="8"/>
        <color theme="1"/>
        <rFont val="Verdana"/>
        <family val="2"/>
      </rPr>
      <t>1</t>
    </r>
    <r>
      <rPr>
        <sz val="8"/>
        <color theme="1"/>
        <rFont val="Verdana"/>
        <family val="2"/>
      </rPr>
      <t xml:space="preserve"> Net income attributable to shareholders of Fresenius SE &amp; Co. KGaA</t>
    </r>
  </si>
  <si>
    <r>
      <t>Net income</t>
    </r>
    <r>
      <rPr>
        <b/>
        <vertAlign val="superscript"/>
        <sz val="10"/>
        <color theme="1"/>
        <rFont val="Verdana"/>
        <family val="2"/>
      </rPr>
      <t>1</t>
    </r>
  </si>
  <si>
    <t>Q1/19
adjusted for IFRS 16 effect</t>
  </si>
  <si>
    <t>Q1/19
according to IFRS 16</t>
  </si>
  <si>
    <t>Right-of-use-assets</t>
  </si>
  <si>
    <t>Lease liabilities</t>
  </si>
  <si>
    <t>Equity</t>
  </si>
  <si>
    <t>Free cash flow</t>
  </si>
  <si>
    <t>Q1/19 before special items according to IFRS 16</t>
  </si>
  <si>
    <t>-</t>
  </si>
  <si>
    <t>IFRS 16 reconciliation Fresenius Kabi</t>
  </si>
  <si>
    <t>Net income</t>
  </si>
  <si>
    <t>Operating cash flow (after special items)</t>
  </si>
  <si>
    <t>IFRS 16 reconciliation Fresenius Helios</t>
  </si>
  <si>
    <t>IFRS 16 reconciliation Fresenius Vamed</t>
  </si>
  <si>
    <t>IFRS 16 reconciliation Fresenius Medical Care</t>
  </si>
  <si>
    <t>IFRS 16 effects on Fresenius SE P&amp;L</t>
  </si>
  <si>
    <t>IFRS 16 effects on Fresenius SE Balance sheet</t>
  </si>
  <si>
    <t>IFRS 16 effects on Fresenius SE Cash Flow</t>
  </si>
  <si>
    <t>Reconciliation Fresenius Group</t>
  </si>
  <si>
    <t>Reconciliation Fresenius Medical Care</t>
  </si>
  <si>
    <t xml:space="preserve">Reconciliation Fresenius Kabi </t>
  </si>
  <si>
    <t>Reconciliation Fresenius Helios</t>
  </si>
  <si>
    <t>Reconciliation Fresenius Vamed</t>
  </si>
  <si>
    <t xml:space="preserve">Statement of Comprehensive Income </t>
  </si>
  <si>
    <t>IFRS_16_effects</t>
  </si>
  <si>
    <t>Q1/19 before special items adjusted for IFRS 16 effect</t>
  </si>
  <si>
    <t>thereof right-of-use-assets</t>
  </si>
  <si>
    <t xml:space="preserve">Statement of Financial Position </t>
  </si>
  <si>
    <t xml:space="preserve">Statement of Cash Flow </t>
  </si>
  <si>
    <t xml:space="preserve">Segment reporting by business unit </t>
  </si>
  <si>
    <t xml:space="preserve">Sales by business segment </t>
  </si>
  <si>
    <t>Sales by region</t>
  </si>
  <si>
    <t>Net interest on a comparable basis</t>
  </si>
  <si>
    <t>Income taxes on a comparable basis</t>
  </si>
  <si>
    <t>Noncontrolling interest on a comparable basis</t>
  </si>
  <si>
    <r>
      <t>Depreciation and amortization</t>
    </r>
    <r>
      <rPr>
        <vertAlign val="superscript"/>
        <sz val="10"/>
        <color theme="1"/>
        <rFont val="Verdana"/>
        <family val="2"/>
      </rPr>
      <t>2</t>
    </r>
  </si>
  <si>
    <t xml:space="preserve">
Q1/19</t>
  </si>
  <si>
    <t xml:space="preserve">
Q1/18</t>
  </si>
  <si>
    <t xml:space="preserve"> </t>
  </si>
  <si>
    <r>
      <rPr>
        <vertAlign val="superscript"/>
        <sz val="8"/>
        <rFont val="Verdana"/>
        <family val="2"/>
      </rPr>
      <t>1</t>
    </r>
    <r>
      <rPr>
        <sz val="8"/>
        <rFont val="Verdana"/>
        <family val="2"/>
      </rPr>
      <t xml:space="preserve"> Adjusted for Sound in Q1 2018</t>
    </r>
  </si>
  <si>
    <t>--</t>
  </si>
  <si>
    <t>–</t>
  </si>
  <si>
    <t>2</t>
  </si>
  <si>
    <t>3</t>
  </si>
  <si>
    <t>4</t>
  </si>
  <si>
    <t>5</t>
  </si>
  <si>
    <t>6</t>
  </si>
  <si>
    <t>Interest result</t>
  </si>
  <si>
    <t>Financial result</t>
  </si>
  <si>
    <t>Income before income taxes</t>
  </si>
  <si>
    <t>Less noncontrolling interest</t>
  </si>
  <si>
    <t>EBIT reported</t>
  </si>
  <si>
    <t>Expenses associated with the cost optimization program</t>
  </si>
  <si>
    <t xml:space="preserve">EBIT adjusted </t>
  </si>
  <si>
    <t>Net income reported</t>
  </si>
  <si>
    <t xml:space="preserve">Net income adjusted </t>
  </si>
  <si>
    <t>EBIT adjusted for IFRS 16 effect</t>
  </si>
  <si>
    <t xml:space="preserve">EBIT adjusted for IFRS 16 effect and German post-acute care business </t>
  </si>
  <si>
    <t>Fresenius-Konzern</t>
  </si>
  <si>
    <t/>
  </si>
  <si>
    <t>7</t>
  </si>
  <si>
    <t>8</t>
  </si>
  <si>
    <t>adj. for IFRS 16</t>
  </si>
  <si>
    <t>Corporate/Others</t>
  </si>
  <si>
    <t>+34</t>
  </si>
  <si>
    <t>+7</t>
  </si>
  <si>
    <r>
      <rPr>
        <vertAlign val="superscript"/>
        <sz val="8"/>
        <rFont val="Verdana"/>
        <family val="2"/>
      </rPr>
      <t>1</t>
    </r>
    <r>
      <rPr>
        <sz val="8"/>
        <rFont val="Verdana"/>
        <family val="2"/>
      </rPr>
      <t xml:space="preserve"> Reclassification from machinery, equipment and rental equipment under capital leases as of December 31, 2018</t>
    </r>
  </si>
  <si>
    <r>
      <rPr>
        <vertAlign val="superscript"/>
        <sz val="8"/>
        <rFont val="Verdana"/>
        <family val="2"/>
      </rPr>
      <t>2</t>
    </r>
    <r>
      <rPr>
        <sz val="8"/>
        <rFont val="Verdana"/>
        <family val="2"/>
      </rPr>
      <t xml:space="preserve"> Reclassification from Capital lease obligations and other liabilities as of December 31, 2018</t>
    </r>
  </si>
  <si>
    <r>
      <rPr>
        <vertAlign val="superscript"/>
        <sz val="8"/>
        <rFont val="Verdana"/>
        <family val="2"/>
      </rPr>
      <t>1</t>
    </r>
    <r>
      <rPr>
        <sz val="8"/>
        <rFont val="Verdana"/>
        <family val="2"/>
      </rPr>
      <t xml:space="preserve"> Net income attributable to Fresenius SE &amp; Co. KGaA</t>
    </r>
  </si>
  <si>
    <r>
      <rPr>
        <vertAlign val="superscript"/>
        <sz val="8"/>
        <color theme="1"/>
        <rFont val="Verdana"/>
        <family val="2"/>
      </rPr>
      <t>2</t>
    </r>
    <r>
      <rPr>
        <sz val="8"/>
        <color theme="1"/>
        <rFont val="Verdana"/>
        <family val="2"/>
      </rPr>
      <t xml:space="preserve"> On a comparable basis: Q1/19 before special items and adjusted for IFRS 16 effect; 
   Q1/18 adjusted for divestitures of Care Coordination activities at FMC</t>
    </r>
  </si>
  <si>
    <t xml:space="preserve">in € million
</t>
  </si>
  <si>
    <r>
      <rPr>
        <vertAlign val="superscript"/>
        <sz val="8"/>
        <color theme="1"/>
        <rFont val="Verdana"/>
        <family val="2"/>
      </rPr>
      <t>2</t>
    </r>
    <r>
      <rPr>
        <sz val="8"/>
        <color theme="1"/>
        <rFont val="Verdana"/>
        <family val="2"/>
      </rPr>
      <t xml:space="preserve"> thereof reclassifications from Capital lease obligations and other liabilities as of December 31, 2018 in an amount of €414 million</t>
    </r>
  </si>
  <si>
    <r>
      <rPr>
        <vertAlign val="superscript"/>
        <sz val="8"/>
        <color theme="1"/>
        <rFont val="Verdana"/>
        <family val="2"/>
      </rPr>
      <t>1</t>
    </r>
    <r>
      <rPr>
        <sz val="8"/>
        <color theme="1"/>
        <rFont val="Verdana"/>
        <family val="2"/>
      </rPr>
      <t xml:space="preserve"> thereof reclassification from machinery, equipment and rental equipment under capital leases as of December 31, 2018 in an amount of €190 million</t>
    </r>
  </si>
  <si>
    <r>
      <rPr>
        <vertAlign val="superscript"/>
        <sz val="8"/>
        <rFont val="Verdana"/>
        <family val="2"/>
      </rPr>
      <t>1</t>
    </r>
    <r>
      <rPr>
        <sz val="8"/>
        <rFont val="Verdana"/>
        <family val="2"/>
      </rPr>
      <t xml:space="preserve"> 2018: December 31</t>
    </r>
  </si>
  <si>
    <r>
      <rPr>
        <vertAlign val="superscript"/>
        <sz val="8"/>
        <rFont val="Verdana"/>
        <family val="2"/>
      </rPr>
      <t>2</t>
    </r>
    <r>
      <rPr>
        <sz val="8"/>
        <rFont val="Verdana"/>
        <family val="2"/>
      </rPr>
      <t xml:space="preserve"> Before transaction-related effects and expenses associated with the cost optimization program</t>
    </r>
  </si>
  <si>
    <r>
      <rPr>
        <vertAlign val="superscript"/>
        <sz val="8"/>
        <rFont val="Verdana"/>
        <family val="2"/>
      </rPr>
      <t>3</t>
    </r>
    <r>
      <rPr>
        <sz val="8"/>
        <rFont val="Verdana"/>
        <family val="2"/>
      </rPr>
      <t xml:space="preserve"> Before transaction-related effects</t>
    </r>
  </si>
  <si>
    <r>
      <rPr>
        <vertAlign val="superscript"/>
        <sz val="8"/>
        <rFont val="Verdana"/>
        <family val="2"/>
      </rPr>
      <t>4</t>
    </r>
    <r>
      <rPr>
        <sz val="8"/>
        <rFont val="Verdana"/>
        <family val="2"/>
      </rPr>
      <t xml:space="preserve"> Before transaction-related effects and revaluations of biosimilars contingent liabilities</t>
    </r>
  </si>
  <si>
    <r>
      <rPr>
        <vertAlign val="superscript"/>
        <sz val="8"/>
        <rFont val="Verdana"/>
        <family val="2"/>
      </rPr>
      <t>5</t>
    </r>
    <r>
      <rPr>
        <sz val="8"/>
        <rFont val="Verdana"/>
        <family val="2"/>
      </rPr>
      <t xml:space="preserve"> After transaction-related effects, revaluations of biosimilars contingent liabilities and expenses associated with the cost optimization program at FMC</t>
    </r>
  </si>
  <si>
    <r>
      <rPr>
        <vertAlign val="superscript"/>
        <sz val="8"/>
        <rFont val="Verdana"/>
        <family val="2"/>
      </rPr>
      <t>6</t>
    </r>
    <r>
      <rPr>
        <sz val="8"/>
        <rFont val="Verdana"/>
        <family val="2"/>
      </rPr>
      <t xml:space="preserve"> After transaction-related effects</t>
    </r>
  </si>
  <si>
    <r>
      <rPr>
        <vertAlign val="superscript"/>
        <sz val="8"/>
        <rFont val="Verdana"/>
        <family val="2"/>
      </rPr>
      <t>7</t>
    </r>
    <r>
      <rPr>
        <sz val="8"/>
        <rFont val="Verdana"/>
        <family val="2"/>
      </rPr>
      <t xml:space="preserve"> Before transaction-related effects, revaluations of biosimilars contingent liabilities and expenses associated with the cost optimization program at FMC</t>
    </r>
  </si>
  <si>
    <r>
      <rPr>
        <vertAlign val="superscript"/>
        <sz val="8"/>
        <rFont val="Verdana"/>
        <family val="2"/>
      </rPr>
      <t>8</t>
    </r>
    <r>
      <rPr>
        <sz val="8"/>
        <rFont val="Verdana"/>
        <family val="2"/>
      </rPr>
      <t xml:space="preserve"> The underlying pro forma EBIT does not include transaction-related effects, revaluations of biosimilars contingent liabilities and expenses associated with the cost optimization program at FMC.</t>
    </r>
  </si>
  <si>
    <r>
      <rPr>
        <vertAlign val="superscript"/>
        <sz val="8"/>
        <rFont val="Verdana"/>
        <family val="2"/>
      </rPr>
      <t>9</t>
    </r>
    <r>
      <rPr>
        <sz val="8"/>
        <rFont val="Verdana"/>
        <family val="2"/>
      </rPr>
      <t xml:space="preserve"> The underlying pro forma EBIT does not include transaction-related effects, revaluations of biosimilars contingent liabilities and the impact of FCPA related charge.</t>
    </r>
  </si>
  <si>
    <t>Acquisitions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</si>
</sst>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m\ d\,\ yyyy;@"/>
    <numFmt numFmtId="166" formatCode="\+#,##0"/>
  </numFmts>
  <fonts count="36"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8"/>
      <name val="Verdana"/>
      <family val="2"/>
    </font>
    <font>
      <b/>
      <sz val="12"/>
      <name val="Verdana"/>
      <family val="2"/>
    </font>
    <font>
      <b/>
      <sz val="11"/>
      <color theme="1"/>
      <name val="Calibri"/>
      <family val="2"/>
      <scheme val="minor"/>
    </font>
    <font>
      <b/>
      <vertAlign val="superscript"/>
      <sz val="10"/>
      <color theme="1"/>
      <name val="Verdana"/>
      <family val="2"/>
    </font>
    <font>
      <sz val="11"/>
      <name val="Arial"/>
      <family val="2"/>
    </font>
    <font>
      <sz val="8"/>
      <name val="Verdana"/>
      <family val="2"/>
    </font>
    <font>
      <vertAlign val="superscript"/>
      <sz val="8"/>
      <name val="Verdana"/>
      <family val="2"/>
    </font>
    <font>
      <sz val="11"/>
      <color theme="1"/>
      <name val="Verdana"/>
      <family val="2"/>
    </font>
    <font>
      <vertAlign val="superscript"/>
      <sz val="8"/>
      <color theme="1"/>
      <name val="Verdana"/>
      <family val="2"/>
    </font>
    <font>
      <sz val="10"/>
      <name val="CompatilFact LT Regular"/>
    </font>
    <font>
      <sz val="8"/>
      <color rgb="FF000000"/>
      <name val="Verdana"/>
      <family val="2"/>
    </font>
    <font>
      <b/>
      <u/>
      <sz val="10"/>
      <color theme="1"/>
      <name val="Verdana"/>
      <family val="2"/>
    </font>
  </fonts>
  <fills count="11">
    <fill>
      <patternFill patternType="none"/>
    </fill>
    <fill>
      <patternFill patternType="gray125"/>
    </fill>
    <fill>
      <patternFill patternType="solid">
        <fgColor theme="0"/>
        <bgColor indexed="64"/>
      </patternFill>
    </fill>
    <fill>
      <patternFill patternType="solid">
        <fgColor theme="8"/>
        <bgColor rgb="FF000000"/>
      </patternFill>
    </fill>
    <fill>
      <patternFill patternType="solid">
        <fgColor theme="8"/>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bgColor indexed="64"/>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s>
  <borders count="18">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style="medium">
        <color indexed="64"/>
      </top>
      <bottom style="hair">
        <color indexed="64"/>
      </bottom>
      <diagonal/>
    </border>
    <border>
      <left/>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7">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28" fillId="0" borderId="0"/>
  </cellStyleXfs>
  <cellXfs count="485">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7" fillId="0" borderId="0" xfId="0" applyFont="1"/>
    <xf numFmtId="0" fontId="7" fillId="0" borderId="0" xfId="0" applyFont="1" applyAlignment="1">
      <alignment vertical="top"/>
    </xf>
    <xf numFmtId="0" fontId="7" fillId="0" borderId="0" xfId="0" applyFont="1" applyAlignment="1">
      <alignment vertical="center"/>
    </xf>
    <xf numFmtId="0" fontId="8" fillId="0" borderId="0" xfId="0" applyFont="1" applyFill="1" applyAlignment="1"/>
    <xf numFmtId="3" fontId="8" fillId="0" borderId="0" xfId="0" applyNumberFormat="1" applyFont="1" applyFill="1"/>
    <xf numFmtId="10" fontId="8" fillId="0" borderId="0" xfId="0" applyNumberFormat="1" applyFont="1" applyFill="1"/>
    <xf numFmtId="0" fontId="11" fillId="0" borderId="0" xfId="2" applyFont="1"/>
    <xf numFmtId="0" fontId="14"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Alignment="1"/>
    <xf numFmtId="0" fontId="15" fillId="0" borderId="0" xfId="0" applyFont="1" applyFill="1"/>
    <xf numFmtId="0" fontId="11" fillId="0" borderId="0" xfId="2" applyFont="1" applyAlignment="1">
      <alignment vertical="top"/>
    </xf>
    <xf numFmtId="0" fontId="6" fillId="0" borderId="0" xfId="0" applyFont="1" applyAlignment="1">
      <alignment vertical="center"/>
    </xf>
    <xf numFmtId="0" fontId="7" fillId="0" borderId="0" xfId="0" applyFont="1" applyAlignment="1">
      <alignment horizontal="left" vertical="center"/>
    </xf>
    <xf numFmtId="0" fontId="9" fillId="0" borderId="0" xfId="0" applyFont="1"/>
    <xf numFmtId="0" fontId="18" fillId="0" borderId="0" xfId="2" applyFont="1"/>
    <xf numFmtId="3" fontId="9" fillId="0" borderId="0" xfId="0" applyNumberFormat="1" applyFont="1"/>
    <xf numFmtId="0" fontId="10" fillId="0" borderId="0" xfId="0" applyFont="1" applyFill="1" applyBorder="1" applyAlignment="1">
      <alignment vertical="top"/>
    </xf>
    <xf numFmtId="0" fontId="10" fillId="0" borderId="0" xfId="0" applyNumberFormat="1" applyFont="1" applyFill="1" applyBorder="1" applyAlignment="1">
      <alignment horizontal="center"/>
    </xf>
    <xf numFmtId="0" fontId="10" fillId="0" borderId="0" xfId="0" applyNumberFormat="1" applyFont="1" applyFill="1" applyBorder="1" applyAlignment="1">
      <alignment vertical="top"/>
    </xf>
    <xf numFmtId="0" fontId="8" fillId="0" borderId="0" xfId="0" applyNumberFormat="1" applyFont="1" applyFill="1" applyBorder="1" applyAlignment="1">
      <alignment vertical="top"/>
    </xf>
    <xf numFmtId="0" fontId="8" fillId="0" borderId="6" xfId="0" applyFont="1" applyFill="1" applyBorder="1" applyAlignment="1">
      <alignment vertical="top"/>
    </xf>
    <xf numFmtId="0" fontId="8" fillId="0" borderId="0" xfId="0" applyFont="1" applyFill="1" applyBorder="1" applyAlignment="1">
      <alignment vertical="top"/>
    </xf>
    <xf numFmtId="0" fontId="8" fillId="0" borderId="0" xfId="0" applyFont="1" applyFill="1" applyAlignment="1">
      <alignment horizontal="right"/>
    </xf>
    <xf numFmtId="3" fontId="8" fillId="0" borderId="0" xfId="0" applyNumberFormat="1" applyFont="1" applyFill="1" applyAlignment="1"/>
    <xf numFmtId="10" fontId="8" fillId="0" borderId="0" xfId="0" applyNumberFormat="1" applyFont="1" applyFill="1" applyAlignment="1">
      <alignment horizontal="right"/>
    </xf>
    <xf numFmtId="3" fontId="8" fillId="0" borderId="0" xfId="0" applyNumberFormat="1" applyFont="1" applyFill="1" applyAlignment="1">
      <alignment horizontal="right"/>
    </xf>
    <xf numFmtId="0" fontId="13" fillId="2" borderId="0" xfId="0" applyFont="1" applyFill="1" applyAlignment="1"/>
    <xf numFmtId="0" fontId="8" fillId="2" borderId="0" xfId="0" applyFont="1" applyFill="1" applyAlignment="1"/>
    <xf numFmtId="0" fontId="11" fillId="0" borderId="0" xfId="2" applyFont="1" applyAlignment="1"/>
    <xf numFmtId="0" fontId="8" fillId="0" borderId="0" xfId="0" applyFont="1" applyFill="1" applyBorder="1" applyAlignment="1"/>
    <xf numFmtId="49" fontId="8" fillId="0" borderId="1" xfId="0" applyNumberFormat="1" applyFont="1" applyFill="1" applyBorder="1" applyAlignment="1">
      <alignment horizontal="left"/>
    </xf>
    <xf numFmtId="49" fontId="13" fillId="0" borderId="1" xfId="0" applyNumberFormat="1" applyFont="1" applyFill="1" applyBorder="1" applyAlignment="1">
      <alignment horizontal="left"/>
    </xf>
    <xf numFmtId="0" fontId="10" fillId="0" borderId="1" xfId="0" applyNumberFormat="1" applyFont="1" applyFill="1" applyBorder="1" applyAlignment="1">
      <alignment horizontal="center"/>
    </xf>
    <xf numFmtId="0" fontId="10" fillId="0" borderId="1" xfId="0" applyNumberFormat="1" applyFont="1" applyFill="1" applyBorder="1" applyAlignment="1">
      <alignment horizontal="right" wrapText="1"/>
    </xf>
    <xf numFmtId="0" fontId="5" fillId="0" borderId="0" xfId="2" applyAlignment="1"/>
    <xf numFmtId="0" fontId="7" fillId="0" borderId="0" xfId="0" applyFont="1" applyAlignment="1"/>
    <xf numFmtId="0" fontId="10" fillId="0" borderId="0" xfId="0" applyFont="1" applyFill="1" applyBorder="1" applyAlignment="1">
      <alignment horizontal="right" wrapText="1"/>
    </xf>
    <xf numFmtId="0" fontId="8" fillId="0" borderId="0" xfId="0" applyFont="1" applyFill="1" applyBorder="1" applyAlignment="1">
      <alignment horizontal="right" wrapText="1"/>
    </xf>
    <xf numFmtId="0" fontId="6" fillId="0" borderId="0" xfId="0" applyFont="1" applyAlignment="1">
      <alignment horizontal="right"/>
    </xf>
    <xf numFmtId="49" fontId="10" fillId="0" borderId="0" xfId="0" applyNumberFormat="1" applyFont="1" applyFill="1" applyBorder="1" applyAlignment="1">
      <alignment horizontal="right" wrapText="1"/>
    </xf>
    <xf numFmtId="49" fontId="8" fillId="0" borderId="0" xfId="0" applyNumberFormat="1" applyFont="1" applyFill="1" applyBorder="1" applyAlignment="1">
      <alignment horizontal="right" wrapText="1"/>
    </xf>
    <xf numFmtId="3" fontId="8" fillId="0" borderId="0" xfId="0" applyNumberFormat="1" applyFont="1" applyFill="1" applyBorder="1" applyAlignment="1">
      <alignment horizontal="right" shrinkToFit="1"/>
    </xf>
    <xf numFmtId="9" fontId="8" fillId="0" borderId="0" xfId="0" applyNumberFormat="1" applyFont="1" applyFill="1" applyBorder="1" applyAlignment="1">
      <alignment horizontal="right" shrinkToFit="1"/>
    </xf>
    <xf numFmtId="3" fontId="8" fillId="2" borderId="0" xfId="0" applyNumberFormat="1" applyFont="1" applyFill="1" applyBorder="1" applyAlignment="1">
      <alignment horizontal="right" shrinkToFit="1"/>
    </xf>
    <xf numFmtId="3" fontId="8" fillId="0" borderId="0" xfId="0" applyNumberFormat="1" applyFont="1" applyFill="1" applyBorder="1" applyAlignment="1" applyProtection="1">
      <alignment horizontal="right" shrinkToFit="1"/>
      <protection locked="0"/>
    </xf>
    <xf numFmtId="3" fontId="8" fillId="2" borderId="0" xfId="0" applyNumberFormat="1" applyFont="1" applyFill="1" applyBorder="1" applyAlignment="1" applyProtection="1">
      <alignment horizontal="right" shrinkToFit="1"/>
      <protection locked="0"/>
    </xf>
    <xf numFmtId="9" fontId="8" fillId="2" borderId="0" xfId="0" applyNumberFormat="1" applyFont="1" applyFill="1" applyBorder="1" applyAlignment="1">
      <alignment horizontal="right" shrinkToFit="1"/>
    </xf>
    <xf numFmtId="3" fontId="8" fillId="2" borderId="0" xfId="0" quotePrefix="1" applyNumberFormat="1" applyFont="1" applyFill="1" applyBorder="1" applyAlignment="1" applyProtection="1">
      <alignment horizontal="right" shrinkToFit="1"/>
      <protection locked="0"/>
    </xf>
    <xf numFmtId="3" fontId="8" fillId="0" borderId="0" xfId="0" quotePrefix="1" applyNumberFormat="1" applyFont="1" applyFill="1" applyBorder="1" applyAlignment="1" applyProtection="1">
      <alignment horizontal="right" shrinkToFit="1"/>
      <protection locked="0"/>
    </xf>
    <xf numFmtId="10" fontId="8" fillId="0" borderId="0" xfId="0" applyNumberFormat="1" applyFont="1" applyFill="1" applyBorder="1" applyAlignment="1">
      <alignment horizontal="right" shrinkToFit="1"/>
    </xf>
    <xf numFmtId="164" fontId="8" fillId="0" borderId="0" xfId="0" applyNumberFormat="1" applyFont="1" applyFill="1" applyBorder="1" applyAlignment="1">
      <alignment horizontal="right" shrinkToFit="1"/>
    </xf>
    <xf numFmtId="164" fontId="8" fillId="2" borderId="0" xfId="0" applyNumberFormat="1" applyFont="1" applyFill="1" applyBorder="1" applyAlignment="1">
      <alignment horizontal="right" shrinkToFit="1"/>
    </xf>
    <xf numFmtId="0" fontId="10" fillId="0" borderId="0" xfId="0" applyNumberFormat="1" applyFont="1" applyFill="1" applyBorder="1" applyAlignment="1">
      <alignment horizontal="left" vertical="top" wrapText="1"/>
    </xf>
    <xf numFmtId="0" fontId="7" fillId="0" borderId="0" xfId="0" applyFont="1" applyAlignment="1">
      <alignment horizontal="left"/>
    </xf>
    <xf numFmtId="0" fontId="10" fillId="0" borderId="0" xfId="0" applyNumberFormat="1" applyFont="1" applyFill="1" applyBorder="1" applyAlignment="1"/>
    <xf numFmtId="0" fontId="0" fillId="0" borderId="0" xfId="0" quotePrefix="1"/>
    <xf numFmtId="0" fontId="20" fillId="0" borderId="0" xfId="0" applyFont="1" applyAlignment="1">
      <alignment vertical="center" wrapText="1"/>
    </xf>
    <xf numFmtId="0" fontId="21" fillId="0" borderId="0" xfId="0" applyFont="1" applyAlignment="1">
      <alignment vertical="center" wrapText="1"/>
    </xf>
    <xf numFmtId="0" fontId="6" fillId="0" borderId="0" xfId="0" applyFont="1" applyBorder="1"/>
    <xf numFmtId="3" fontId="19" fillId="0" borderId="0" xfId="0" applyNumberFormat="1" applyFont="1" applyFill="1" applyBorder="1" applyAlignment="1">
      <alignment horizontal="center" shrinkToFit="1"/>
    </xf>
    <xf numFmtId="10" fontId="19" fillId="0" borderId="0" xfId="0" applyNumberFormat="1" applyFont="1" applyFill="1" applyBorder="1" applyAlignment="1">
      <alignment horizontal="right" shrinkToFit="1"/>
    </xf>
    <xf numFmtId="3" fontId="19" fillId="2" borderId="0" xfId="0" applyNumberFormat="1" applyFont="1" applyFill="1" applyBorder="1" applyAlignment="1">
      <alignment horizontal="center" shrinkToFit="1"/>
    </xf>
    <xf numFmtId="3" fontId="22" fillId="0" borderId="0" xfId="0" applyNumberFormat="1" applyFont="1" applyFill="1" applyBorder="1" applyAlignment="1" applyProtection="1">
      <alignment horizontal="right" shrinkToFit="1"/>
      <protection locked="0"/>
    </xf>
    <xf numFmtId="9" fontId="22" fillId="0" borderId="0" xfId="0" applyNumberFormat="1" applyFont="1" applyFill="1" applyBorder="1" applyAlignment="1">
      <alignment horizontal="right" shrinkToFit="1"/>
    </xf>
    <xf numFmtId="3" fontId="22" fillId="0" borderId="0" xfId="0" applyNumberFormat="1" applyFont="1" applyFill="1" applyBorder="1" applyAlignment="1">
      <alignment horizontal="right" shrinkToFit="1"/>
    </xf>
    <xf numFmtId="10" fontId="22" fillId="0" borderId="0" xfId="0" applyNumberFormat="1" applyFont="1" applyFill="1" applyBorder="1" applyAlignment="1">
      <alignment horizontal="right" shrinkToFit="1"/>
    </xf>
    <xf numFmtId="3" fontId="22" fillId="0" borderId="6" xfId="0" applyNumberFormat="1" applyFont="1" applyFill="1" applyBorder="1" applyAlignment="1">
      <alignment shrinkToFit="1"/>
    </xf>
    <xf numFmtId="10" fontId="22" fillId="0" borderId="6" xfId="0" applyNumberFormat="1" applyFont="1" applyFill="1" applyBorder="1" applyAlignment="1">
      <alignment horizontal="right" shrinkToFit="1"/>
    </xf>
    <xf numFmtId="3" fontId="22" fillId="2" borderId="6" xfId="0" applyNumberFormat="1" applyFont="1" applyFill="1" applyBorder="1" applyAlignment="1">
      <alignment shrinkToFit="1"/>
    </xf>
    <xf numFmtId="0" fontId="8" fillId="0" borderId="0" xfId="0" applyFont="1"/>
    <xf numFmtId="0" fontId="8" fillId="0" borderId="0" xfId="0" applyFont="1" applyAlignment="1">
      <alignment horizontal="left" vertical="center" indent="1"/>
    </xf>
    <xf numFmtId="0" fontId="8" fillId="0" borderId="1" xfId="0" applyFont="1" applyFill="1" applyBorder="1" applyAlignment="1">
      <alignment horizontal="left" vertical="center"/>
    </xf>
    <xf numFmtId="0" fontId="10"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xf>
    <xf numFmtId="9" fontId="8" fillId="0" borderId="0" xfId="0" applyNumberFormat="1" applyFont="1" applyFill="1" applyBorder="1" applyAlignment="1">
      <alignment horizontal="right" vertical="center"/>
    </xf>
    <xf numFmtId="0" fontId="8" fillId="0" borderId="2" xfId="0" applyFont="1" applyFill="1" applyBorder="1" applyAlignment="1">
      <alignment vertical="center"/>
    </xf>
    <xf numFmtId="3" fontId="8" fillId="0" borderId="2" xfId="0" applyNumberFormat="1" applyFont="1" applyFill="1" applyBorder="1" applyAlignment="1">
      <alignment horizontal="right" vertical="center"/>
    </xf>
    <xf numFmtId="9" fontId="8" fillId="0" borderId="2" xfId="0" applyNumberFormat="1" applyFont="1" applyFill="1" applyBorder="1" applyAlignment="1">
      <alignment horizontal="right" vertical="center"/>
    </xf>
    <xf numFmtId="0" fontId="8" fillId="0" borderId="3" xfId="0" applyFont="1" applyFill="1" applyBorder="1" applyAlignment="1">
      <alignment vertical="center"/>
    </xf>
    <xf numFmtId="3" fontId="8" fillId="0" borderId="3" xfId="0" applyNumberFormat="1" applyFont="1" applyFill="1" applyBorder="1" applyAlignment="1">
      <alignment horizontal="right" vertical="center"/>
    </xf>
    <xf numFmtId="9" fontId="8" fillId="0" borderId="3"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3" fontId="10" fillId="3" borderId="0" xfId="0"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8" fillId="4" borderId="0" xfId="0" applyNumberFormat="1" applyFont="1" applyFill="1" applyBorder="1" applyAlignment="1">
      <alignment horizontal="right" shrinkToFit="1"/>
    </xf>
    <xf numFmtId="3" fontId="8" fillId="4" borderId="0" xfId="0" applyNumberFormat="1" applyFont="1" applyFill="1" applyBorder="1" applyAlignment="1" applyProtection="1">
      <alignment horizontal="right" shrinkToFit="1"/>
      <protection locked="0"/>
    </xf>
    <xf numFmtId="9" fontId="8" fillId="4" borderId="0" xfId="0" applyNumberFormat="1" applyFont="1" applyFill="1" applyBorder="1" applyAlignment="1">
      <alignment horizontal="right" shrinkToFit="1"/>
    </xf>
    <xf numFmtId="3" fontId="22" fillId="4" borderId="0" xfId="0" applyNumberFormat="1" applyFont="1" applyFill="1" applyBorder="1" applyAlignment="1" applyProtection="1">
      <alignment horizontal="right" shrinkToFit="1"/>
      <protection locked="0"/>
    </xf>
    <xf numFmtId="3" fontId="22" fillId="4" borderId="0" xfId="0" applyNumberFormat="1" applyFont="1" applyFill="1" applyBorder="1" applyAlignment="1">
      <alignment horizontal="right" shrinkToFit="1"/>
    </xf>
    <xf numFmtId="164" fontId="8" fillId="4" borderId="0" xfId="0" applyNumberFormat="1" applyFont="1" applyFill="1" applyBorder="1" applyAlignment="1">
      <alignment horizontal="right" shrinkToFit="1"/>
    </xf>
    <xf numFmtId="3" fontId="22" fillId="4" borderId="6" xfId="0" applyNumberFormat="1" applyFont="1" applyFill="1" applyBorder="1" applyAlignment="1">
      <alignment shrinkToFit="1"/>
    </xf>
    <xf numFmtId="3" fontId="8" fillId="4" borderId="0" xfId="0" quotePrefix="1" applyNumberFormat="1" applyFont="1" applyFill="1" applyBorder="1" applyAlignment="1" applyProtection="1">
      <alignment horizontal="right" shrinkToFit="1"/>
      <protection locked="0"/>
    </xf>
    <xf numFmtId="1" fontId="10" fillId="0" borderId="1" xfId="3" applyNumberFormat="1" applyFont="1" applyFill="1" applyBorder="1" applyAlignment="1">
      <alignment horizontal="right" vertical="center"/>
    </xf>
    <xf numFmtId="1" fontId="8" fillId="0" borderId="1" xfId="3" applyNumberFormat="1" applyFont="1" applyFill="1" applyBorder="1" applyAlignment="1">
      <alignment horizontal="right" vertical="center"/>
    </xf>
    <xf numFmtId="0" fontId="8" fillId="0" borderId="1" xfId="3" applyFont="1" applyFill="1" applyBorder="1" applyAlignment="1">
      <alignment horizontal="right" vertical="center"/>
    </xf>
    <xf numFmtId="0" fontId="8" fillId="0" borderId="0" xfId="3" applyFont="1" applyFill="1" applyBorder="1" applyAlignment="1">
      <alignment vertical="center"/>
    </xf>
    <xf numFmtId="3" fontId="8" fillId="3" borderId="0" xfId="3" applyNumberFormat="1" applyFont="1" applyFill="1" applyBorder="1" applyAlignment="1">
      <alignment horizontal="right" vertical="center"/>
    </xf>
    <xf numFmtId="3" fontId="8" fillId="0" borderId="0" xfId="3" applyNumberFormat="1" applyFont="1" applyFill="1" applyBorder="1" applyAlignment="1">
      <alignment horizontal="right" vertical="center"/>
    </xf>
    <xf numFmtId="9" fontId="8" fillId="0" borderId="0" xfId="3" applyNumberFormat="1" applyFont="1" applyFill="1" applyBorder="1" applyAlignment="1">
      <alignment horizontal="right" vertical="center"/>
    </xf>
    <xf numFmtId="0" fontId="8" fillId="0" borderId="2" xfId="3" applyFont="1" applyFill="1" applyBorder="1" applyAlignment="1">
      <alignment vertical="center"/>
    </xf>
    <xf numFmtId="3" fontId="8" fillId="3" borderId="2" xfId="3" applyNumberFormat="1" applyFont="1" applyFill="1" applyBorder="1" applyAlignment="1">
      <alignment horizontal="right" vertical="center"/>
    </xf>
    <xf numFmtId="3" fontId="8" fillId="0" borderId="2" xfId="3" applyNumberFormat="1" applyFont="1" applyFill="1" applyBorder="1" applyAlignment="1">
      <alignment horizontal="right" vertical="center"/>
    </xf>
    <xf numFmtId="9" fontId="8" fillId="0" borderId="2" xfId="3" applyNumberFormat="1" applyFont="1" applyFill="1" applyBorder="1" applyAlignment="1">
      <alignment horizontal="right" vertical="center"/>
    </xf>
    <xf numFmtId="0" fontId="10" fillId="0" borderId="2" xfId="3" applyFont="1" applyFill="1" applyBorder="1" applyAlignment="1">
      <alignment vertical="center"/>
    </xf>
    <xf numFmtId="3" fontId="10" fillId="3" borderId="2" xfId="3" applyNumberFormat="1" applyFont="1" applyFill="1" applyBorder="1" applyAlignment="1">
      <alignment horizontal="right" vertical="center"/>
    </xf>
    <xf numFmtId="3" fontId="10" fillId="0" borderId="2" xfId="3" applyNumberFormat="1" applyFont="1" applyFill="1" applyBorder="1" applyAlignment="1">
      <alignment horizontal="right" vertical="center"/>
    </xf>
    <xf numFmtId="9" fontId="10" fillId="0" borderId="2" xfId="3" applyNumberFormat="1" applyFont="1" applyFill="1" applyBorder="1" applyAlignment="1">
      <alignment horizontal="right" vertical="center"/>
    </xf>
    <xf numFmtId="9" fontId="8" fillId="0" borderId="2" xfId="3" quotePrefix="1" applyNumberFormat="1" applyFont="1" applyFill="1" applyBorder="1" applyAlignment="1">
      <alignment horizontal="right" vertical="center"/>
    </xf>
    <xf numFmtId="0" fontId="10" fillId="0" borderId="6" xfId="3" applyFont="1" applyFill="1" applyBorder="1" applyAlignment="1">
      <alignment vertical="center"/>
    </xf>
    <xf numFmtId="3" fontId="10" fillId="3" borderId="6" xfId="3" applyNumberFormat="1" applyFont="1" applyFill="1" applyBorder="1" applyAlignment="1">
      <alignment horizontal="right" vertical="center"/>
    </xf>
    <xf numFmtId="3" fontId="10" fillId="0" borderId="3" xfId="3" applyNumberFormat="1" applyFont="1" applyFill="1" applyBorder="1" applyAlignment="1">
      <alignment horizontal="right" vertical="center"/>
    </xf>
    <xf numFmtId="9" fontId="10" fillId="0" borderId="6" xfId="1" applyFont="1" applyFill="1" applyBorder="1" applyAlignment="1">
      <alignment horizontal="right" vertical="center"/>
    </xf>
    <xf numFmtId="165" fontId="10" fillId="0" borderId="1" xfId="0" applyNumberFormat="1" applyFont="1" applyFill="1" applyBorder="1" applyAlignment="1">
      <alignment horizontal="right" vertical="center" wrapText="1"/>
    </xf>
    <xf numFmtId="49" fontId="8" fillId="0" borderId="1" xfId="0" applyNumberFormat="1" applyFont="1" applyFill="1" applyBorder="1" applyAlignment="1">
      <alignment horizontal="right" vertical="center" wrapText="1"/>
    </xf>
    <xf numFmtId="0" fontId="8" fillId="0" borderId="1" xfId="0" applyFont="1" applyFill="1" applyBorder="1" applyAlignment="1">
      <alignment horizontal="right" vertical="center"/>
    </xf>
    <xf numFmtId="0" fontId="10" fillId="0" borderId="0" xfId="0" applyFont="1" applyFill="1" applyBorder="1" applyAlignment="1">
      <alignment vertical="center"/>
    </xf>
    <xf numFmtId="0" fontId="10" fillId="3" borderId="0" xfId="0" applyFont="1" applyFill="1" applyBorder="1" applyAlignment="1">
      <alignment horizontal="right" vertical="center"/>
    </xf>
    <xf numFmtId="3" fontId="10" fillId="0" borderId="0" xfId="0" applyNumberFormat="1" applyFont="1" applyFill="1" applyBorder="1" applyAlignment="1">
      <alignment horizontal="right" vertical="center"/>
    </xf>
    <xf numFmtId="9" fontId="10" fillId="0" borderId="0" xfId="0" applyNumberFormat="1" applyFont="1" applyFill="1" applyBorder="1" applyAlignment="1">
      <alignment horizontal="right" vertical="center"/>
    </xf>
    <xf numFmtId="0" fontId="10" fillId="0" borderId="2" xfId="0" applyFont="1" applyFill="1" applyBorder="1" applyAlignment="1">
      <alignment horizontal="left" vertical="center"/>
    </xf>
    <xf numFmtId="3"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8" fillId="0" borderId="2" xfId="0" applyFont="1" applyFill="1" applyBorder="1" applyAlignment="1">
      <alignment horizontal="left" vertical="center"/>
    </xf>
    <xf numFmtId="3" fontId="8" fillId="3" borderId="2" xfId="0" applyNumberFormat="1" applyFont="1" applyFill="1" applyBorder="1" applyAlignment="1">
      <alignment horizontal="right" vertical="center"/>
    </xf>
    <xf numFmtId="0" fontId="8" fillId="0" borderId="3" xfId="0" applyFont="1" applyFill="1" applyBorder="1" applyAlignment="1">
      <alignment horizontal="left" vertical="center"/>
    </xf>
    <xf numFmtId="3" fontId="8" fillId="3" borderId="3"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8" fillId="0" borderId="8" xfId="0" applyFont="1" applyFill="1" applyBorder="1" applyAlignment="1">
      <alignment horizontal="left" vertical="center"/>
    </xf>
    <xf numFmtId="3" fontId="8" fillId="3" borderId="8" xfId="0" applyNumberFormat="1" applyFont="1" applyFill="1" applyBorder="1" applyAlignment="1">
      <alignment horizontal="right" vertical="center"/>
    </xf>
    <xf numFmtId="3" fontId="8" fillId="0" borderId="8" xfId="0" applyNumberFormat="1" applyFont="1" applyFill="1" applyBorder="1" applyAlignment="1">
      <alignment horizontal="right" vertical="center"/>
    </xf>
    <xf numFmtId="9" fontId="8" fillId="0" borderId="8" xfId="0" applyNumberFormat="1" applyFont="1" applyFill="1" applyBorder="1" applyAlignment="1">
      <alignment horizontal="right" vertical="center"/>
    </xf>
    <xf numFmtId="0" fontId="10" fillId="0" borderId="1" xfId="0" applyFont="1" applyFill="1" applyBorder="1" applyAlignment="1">
      <alignment vertical="center"/>
    </xf>
    <xf numFmtId="3" fontId="10" fillId="3" borderId="1"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9" fontId="10" fillId="0" borderId="1" xfId="0" applyNumberFormat="1" applyFont="1" applyFill="1" applyBorder="1" applyAlignment="1">
      <alignment horizontal="right" vertical="center"/>
    </xf>
    <xf numFmtId="3" fontId="8" fillId="0" borderId="6" xfId="0" applyNumberFormat="1" applyFont="1" applyFill="1" applyBorder="1" applyAlignment="1">
      <alignment horizontal="right" vertical="center"/>
    </xf>
    <xf numFmtId="9" fontId="8" fillId="0" borderId="6" xfId="0" applyNumberFormat="1" applyFont="1" applyFill="1" applyBorder="1" applyAlignment="1">
      <alignment horizontal="right" vertical="center"/>
    </xf>
    <xf numFmtId="9" fontId="10" fillId="0" borderId="4" xfId="0" applyNumberFormat="1" applyFont="1" applyFill="1" applyBorder="1" applyAlignment="1">
      <alignment horizontal="right" vertical="center"/>
    </xf>
    <xf numFmtId="0" fontId="10" fillId="0" borderId="8" xfId="0" applyFont="1" applyFill="1" applyBorder="1" applyAlignment="1">
      <alignment horizontal="left" vertical="center"/>
    </xf>
    <xf numFmtId="3" fontId="10" fillId="3" borderId="8" xfId="0" applyNumberFormat="1" applyFont="1" applyFill="1" applyBorder="1" applyAlignment="1">
      <alignment horizontal="right" vertical="center"/>
    </xf>
    <xf numFmtId="3" fontId="10" fillId="0" borderId="8" xfId="0" applyNumberFormat="1" applyFont="1" applyFill="1" applyBorder="1" applyAlignment="1">
      <alignment horizontal="right" vertical="center"/>
    </xf>
    <xf numFmtId="9" fontId="10" fillId="0" borderId="8" xfId="0" applyNumberFormat="1" applyFont="1" applyFill="1" applyBorder="1" applyAlignment="1">
      <alignment horizontal="right" vertical="center"/>
    </xf>
    <xf numFmtId="0" fontId="10" fillId="0" borderId="9" xfId="0" applyFont="1" applyFill="1" applyBorder="1" applyAlignment="1">
      <alignment vertical="center"/>
    </xf>
    <xf numFmtId="3" fontId="10" fillId="3" borderId="9" xfId="0" applyNumberFormat="1" applyFont="1" applyFill="1" applyBorder="1" applyAlignment="1">
      <alignment horizontal="right" vertical="center"/>
    </xf>
    <xf numFmtId="3" fontId="10" fillId="0" borderId="9" xfId="0" applyNumberFormat="1" applyFont="1" applyFill="1" applyBorder="1" applyAlignment="1">
      <alignment horizontal="right" vertical="center"/>
    </xf>
    <xf numFmtId="9" fontId="10" fillId="0" borderId="9" xfId="0" applyNumberFormat="1" applyFont="1" applyFill="1" applyBorder="1" applyAlignment="1">
      <alignment horizontal="right" vertical="center"/>
    </xf>
    <xf numFmtId="3" fontId="10" fillId="0" borderId="1" xfId="0" applyNumberFormat="1" applyFont="1" applyFill="1" applyBorder="1" applyAlignment="1">
      <alignment horizontal="right" vertical="center" wrapText="1"/>
    </xf>
    <xf numFmtId="0" fontId="8" fillId="0" borderId="0" xfId="0" applyFont="1" applyBorder="1" applyAlignment="1">
      <alignment vertical="center"/>
    </xf>
    <xf numFmtId="0" fontId="13" fillId="0" borderId="0" xfId="0" applyFont="1" applyFill="1" applyBorder="1" applyAlignment="1">
      <alignment horizontal="right" vertical="center"/>
    </xf>
    <xf numFmtId="3" fontId="8" fillId="3" borderId="0" xfId="0" applyNumberFormat="1" applyFont="1" applyFill="1" applyBorder="1" applyAlignment="1">
      <alignment horizontal="right" vertical="center"/>
    </xf>
    <xf numFmtId="9" fontId="8" fillId="0" borderId="0" xfId="1" applyFont="1" applyFill="1" applyBorder="1" applyAlignment="1">
      <alignment horizontal="right" vertical="center"/>
    </xf>
    <xf numFmtId="0" fontId="8" fillId="0" borderId="2" xfId="0" applyFont="1" applyBorder="1" applyAlignment="1">
      <alignment vertical="center"/>
    </xf>
    <xf numFmtId="0" fontId="13" fillId="0" borderId="2" xfId="0" applyFont="1" applyFill="1" applyBorder="1" applyAlignment="1">
      <alignment horizontal="right" vertical="center"/>
    </xf>
    <xf numFmtId="9" fontId="8" fillId="0" borderId="2" xfId="1" applyFont="1" applyFill="1" applyBorder="1" applyAlignment="1">
      <alignment horizontal="right" vertical="center"/>
    </xf>
    <xf numFmtId="0" fontId="10" fillId="0" borderId="2" xfId="0" applyFont="1" applyBorder="1" applyAlignment="1">
      <alignment vertical="center"/>
    </xf>
    <xf numFmtId="9" fontId="10" fillId="0" borderId="2" xfId="1" applyFont="1" applyFill="1" applyBorder="1" applyAlignment="1">
      <alignment horizontal="right" vertical="center"/>
    </xf>
    <xf numFmtId="0" fontId="13" fillId="0" borderId="2" xfId="0" applyFont="1" applyFill="1" applyBorder="1" applyAlignment="1">
      <alignment horizontal="right" vertical="center" wrapText="1"/>
    </xf>
    <xf numFmtId="9" fontId="8" fillId="0" borderId="3" xfId="1" applyFont="1" applyFill="1" applyBorder="1" applyAlignment="1">
      <alignment horizontal="right" vertical="center"/>
    </xf>
    <xf numFmtId="9" fontId="10" fillId="0" borderId="0" xfId="1" applyFont="1" applyFill="1" applyBorder="1" applyAlignment="1">
      <alignment horizontal="right" vertical="center"/>
    </xf>
    <xf numFmtId="4" fontId="8" fillId="3" borderId="2" xfId="0" applyNumberFormat="1" applyFont="1" applyFill="1" applyBorder="1" applyAlignment="1">
      <alignment horizontal="right" vertical="center"/>
    </xf>
    <xf numFmtId="4" fontId="8" fillId="0" borderId="2" xfId="0" applyNumberFormat="1" applyFont="1" applyFill="1" applyBorder="1" applyAlignment="1">
      <alignment horizontal="right" vertical="center"/>
    </xf>
    <xf numFmtId="4" fontId="10" fillId="0" borderId="2" xfId="0" applyNumberFormat="1" applyFont="1" applyFill="1" applyBorder="1" applyAlignment="1">
      <alignment horizontal="right" vertical="center"/>
    </xf>
    <xf numFmtId="4" fontId="8" fillId="3" borderId="3" xfId="0" applyNumberFormat="1" applyFont="1" applyFill="1" applyBorder="1" applyAlignment="1">
      <alignment horizontal="right" vertical="center"/>
    </xf>
    <xf numFmtId="4" fontId="8" fillId="0" borderId="3" xfId="0" applyNumberFormat="1" applyFont="1" applyFill="1" applyBorder="1" applyAlignment="1">
      <alignment horizontal="right" vertical="center"/>
    </xf>
    <xf numFmtId="0" fontId="13" fillId="0" borderId="5" xfId="0" applyFont="1" applyFill="1" applyBorder="1" applyAlignment="1">
      <alignment horizontal="right" vertical="center"/>
    </xf>
    <xf numFmtId="3" fontId="8" fillId="3" borderId="5" xfId="0" applyNumberFormat="1" applyFont="1" applyFill="1" applyBorder="1" applyAlignment="1">
      <alignment horizontal="right" vertical="center"/>
    </xf>
    <xf numFmtId="3" fontId="8" fillId="0" borderId="5" xfId="0" applyNumberFormat="1" applyFont="1" applyFill="1" applyBorder="1" applyAlignment="1">
      <alignment horizontal="right" vertical="center"/>
    </xf>
    <xf numFmtId="3" fontId="10" fillId="3" borderId="6" xfId="0" applyNumberFormat="1" applyFont="1" applyFill="1" applyBorder="1" applyAlignment="1">
      <alignment horizontal="right" vertical="center"/>
    </xf>
    <xf numFmtId="9" fontId="10" fillId="0" borderId="7" xfId="1" applyFont="1" applyFill="1" applyBorder="1" applyAlignment="1">
      <alignment horizontal="right" vertical="center"/>
    </xf>
    <xf numFmtId="0"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left" vertical="center"/>
    </xf>
    <xf numFmtId="3" fontId="13" fillId="0" borderId="5" xfId="0" applyNumberFormat="1" applyFont="1" applyFill="1" applyBorder="1" applyAlignment="1">
      <alignment horizontal="left" vertical="center"/>
    </xf>
    <xf numFmtId="3" fontId="8" fillId="3" borderId="10" xfId="0" applyNumberFormat="1" applyFont="1" applyFill="1" applyBorder="1" applyAlignment="1">
      <alignment horizontal="right" vertical="center"/>
    </xf>
    <xf numFmtId="3" fontId="8" fillId="0" borderId="10" xfId="0" applyNumberFormat="1" applyFont="1" applyFill="1" applyBorder="1" applyAlignment="1">
      <alignment horizontal="right" vertical="center"/>
    </xf>
    <xf numFmtId="0" fontId="10" fillId="0" borderId="1" xfId="0" applyFont="1" applyFill="1" applyBorder="1" applyAlignment="1">
      <alignment horizontal="right" wrapText="1"/>
    </xf>
    <xf numFmtId="0" fontId="8" fillId="0" borderId="1" xfId="0" applyFont="1" applyFill="1" applyBorder="1" applyAlignment="1">
      <alignment horizontal="right" wrapText="1"/>
    </xf>
    <xf numFmtId="0" fontId="1" fillId="0" borderId="0" xfId="0" applyFont="1" applyAlignment="1"/>
    <xf numFmtId="0" fontId="1" fillId="0" borderId="0" xfId="0" applyFont="1"/>
    <xf numFmtId="0" fontId="1" fillId="0" borderId="0" xfId="0" applyFont="1" applyAlignment="1">
      <alignment vertical="center"/>
    </xf>
    <xf numFmtId="0" fontId="7" fillId="5" borderId="1" xfId="5" applyFont="1" applyFill="1" applyBorder="1" applyAlignment="1">
      <alignment horizontal="right" wrapText="1"/>
    </xf>
    <xf numFmtId="0" fontId="7" fillId="0" borderId="1" xfId="5" applyFont="1" applyFill="1" applyBorder="1" applyAlignment="1">
      <alignment horizontal="right" wrapText="1"/>
    </xf>
    <xf numFmtId="3" fontId="10" fillId="5" borderId="0" xfId="5" applyNumberFormat="1" applyFont="1" applyFill="1" applyBorder="1" applyAlignment="1">
      <alignment horizontal="right" vertical="center"/>
    </xf>
    <xf numFmtId="3" fontId="10" fillId="0" borderId="0" xfId="5" applyNumberFormat="1" applyFont="1" applyFill="1" applyBorder="1" applyAlignment="1">
      <alignment horizontal="right" vertical="center"/>
    </xf>
    <xf numFmtId="9" fontId="10" fillId="0" borderId="4" xfId="1" applyFont="1" applyFill="1" applyBorder="1" applyAlignment="1">
      <alignment horizontal="right" vertical="center"/>
    </xf>
    <xf numFmtId="3" fontId="8" fillId="5" borderId="2" xfId="5" applyNumberFormat="1" applyFont="1" applyFill="1" applyBorder="1" applyAlignment="1">
      <alignment horizontal="right" vertical="center"/>
    </xf>
    <xf numFmtId="3" fontId="8" fillId="0" borderId="2" xfId="5" applyNumberFormat="1" applyFont="1" applyFill="1" applyBorder="1" applyAlignment="1">
      <alignment horizontal="right" vertical="center"/>
    </xf>
    <xf numFmtId="9" fontId="8" fillId="0" borderId="4" xfId="1" applyFont="1" applyFill="1" applyBorder="1" applyAlignment="1">
      <alignment horizontal="right" vertical="center"/>
    </xf>
    <xf numFmtId="3" fontId="8" fillId="5" borderId="8" xfId="5" applyNumberFormat="1" applyFont="1" applyFill="1" applyBorder="1" applyAlignment="1">
      <alignment horizontal="right" vertical="center"/>
    </xf>
    <xf numFmtId="3" fontId="8" fillId="0" borderId="8" xfId="5" applyNumberFormat="1" applyFont="1" applyFill="1" applyBorder="1" applyAlignment="1">
      <alignment horizontal="right" vertical="center"/>
    </xf>
    <xf numFmtId="9" fontId="8" fillId="0" borderId="8" xfId="1" applyFont="1" applyFill="1" applyBorder="1" applyAlignment="1">
      <alignment horizontal="right" vertical="center"/>
    </xf>
    <xf numFmtId="3" fontId="10" fillId="5" borderId="1" xfId="5" applyNumberFormat="1" applyFont="1" applyFill="1" applyBorder="1" applyAlignment="1">
      <alignment horizontal="right" vertical="center"/>
    </xf>
    <xf numFmtId="3" fontId="10" fillId="0" borderId="1" xfId="5" applyNumberFormat="1" applyFont="1" applyFill="1" applyBorder="1" applyAlignment="1">
      <alignment horizontal="right" vertical="center"/>
    </xf>
    <xf numFmtId="9" fontId="10" fillId="0" borderId="1" xfId="1" applyFont="1" applyFill="1" applyBorder="1" applyAlignment="1">
      <alignment horizontal="right" vertical="center"/>
    </xf>
    <xf numFmtId="3" fontId="10" fillId="5" borderId="11" xfId="5" applyNumberFormat="1" applyFont="1" applyFill="1" applyBorder="1" applyAlignment="1">
      <alignment horizontal="right" vertical="center"/>
    </xf>
    <xf numFmtId="3" fontId="10" fillId="0" borderId="11" xfId="5" applyNumberFormat="1" applyFont="1" applyFill="1" applyBorder="1" applyAlignment="1">
      <alignment horizontal="right" vertical="center"/>
    </xf>
    <xf numFmtId="9" fontId="10" fillId="0" borderId="11" xfId="1" applyFont="1" applyFill="1" applyBorder="1" applyAlignment="1">
      <alignment horizontal="right" vertical="center"/>
    </xf>
    <xf numFmtId="3" fontId="8" fillId="5" borderId="4" xfId="5" applyNumberFormat="1" applyFont="1" applyFill="1" applyBorder="1" applyAlignment="1">
      <alignment horizontal="right" vertical="center"/>
    </xf>
    <xf numFmtId="3" fontId="8" fillId="0" borderId="4" xfId="5" applyNumberFormat="1" applyFont="1" applyFill="1" applyBorder="1" applyAlignment="1">
      <alignment horizontal="right" vertical="center"/>
    </xf>
    <xf numFmtId="3" fontId="8" fillId="5" borderId="10" xfId="5" applyNumberFormat="1" applyFont="1" applyFill="1" applyBorder="1" applyAlignment="1">
      <alignment horizontal="right" vertical="center"/>
    </xf>
    <xf numFmtId="3" fontId="8" fillId="0" borderId="10" xfId="5" applyNumberFormat="1" applyFont="1" applyFill="1" applyBorder="1" applyAlignment="1">
      <alignment horizontal="right" vertical="center"/>
    </xf>
    <xf numFmtId="9" fontId="8" fillId="0" borderId="10" xfId="1" applyFont="1" applyFill="1" applyBorder="1" applyAlignment="1">
      <alignment horizontal="right" vertical="center"/>
    </xf>
    <xf numFmtId="3" fontId="10" fillId="6" borderId="9" xfId="5" applyNumberFormat="1" applyFont="1" applyFill="1" applyBorder="1" applyAlignment="1">
      <alignment horizontal="right" vertical="center"/>
    </xf>
    <xf numFmtId="3" fontId="10" fillId="0" borderId="9" xfId="5" applyNumberFormat="1" applyFont="1" applyFill="1" applyBorder="1" applyAlignment="1">
      <alignment horizontal="right" vertical="center"/>
    </xf>
    <xf numFmtId="9" fontId="10" fillId="0" borderId="9" xfId="1" applyFont="1" applyFill="1" applyBorder="1" applyAlignment="1">
      <alignment horizontal="right" vertical="center"/>
    </xf>
    <xf numFmtId="3" fontId="8" fillId="5" borderId="0" xfId="5" applyNumberFormat="1" applyFont="1" applyFill="1" applyBorder="1" applyAlignment="1">
      <alignment horizontal="right" vertical="center"/>
    </xf>
    <xf numFmtId="3" fontId="8" fillId="0" borderId="0" xfId="5" applyNumberFormat="1" applyFont="1" applyFill="1" applyBorder="1" applyAlignment="1">
      <alignment horizontal="right" vertical="center"/>
    </xf>
    <xf numFmtId="3" fontId="10" fillId="5" borderId="9" xfId="5" applyNumberFormat="1" applyFont="1" applyFill="1" applyBorder="1" applyAlignment="1">
      <alignment horizontal="right" vertical="center"/>
    </xf>
    <xf numFmtId="3" fontId="8" fillId="2" borderId="10" xfId="5" applyNumberFormat="1" applyFont="1" applyFill="1" applyBorder="1" applyAlignment="1">
      <alignment horizontal="right" vertical="center"/>
    </xf>
    <xf numFmtId="3" fontId="8" fillId="6" borderId="10" xfId="5" applyNumberFormat="1" applyFont="1" applyFill="1" applyBorder="1" applyAlignment="1">
      <alignment horizontal="right" vertical="center"/>
    </xf>
    <xf numFmtId="0" fontId="7" fillId="6" borderId="1" xfId="5" applyFont="1" applyFill="1" applyBorder="1" applyAlignment="1">
      <alignment horizontal="right" wrapText="1"/>
    </xf>
    <xf numFmtId="0" fontId="1" fillId="0" borderId="0" xfId="0" applyFont="1" applyBorder="1"/>
    <xf numFmtId="0" fontId="1" fillId="0" borderId="0" xfId="0" applyFont="1" applyBorder="1" applyAlignment="1"/>
    <xf numFmtId="3" fontId="10" fillId="6" borderId="1" xfId="5" applyNumberFormat="1" applyFont="1" applyFill="1" applyBorder="1" applyAlignment="1">
      <alignment horizontal="right" vertical="center"/>
    </xf>
    <xf numFmtId="3" fontId="1" fillId="5" borderId="4" xfId="0" applyNumberFormat="1" applyFont="1" applyFill="1" applyBorder="1" applyAlignment="1">
      <alignment horizontal="right"/>
    </xf>
    <xf numFmtId="0" fontId="1" fillId="0" borderId="4" xfId="0" applyFont="1" applyBorder="1"/>
    <xf numFmtId="3" fontId="1" fillId="5" borderId="10" xfId="0" applyNumberFormat="1" applyFont="1" applyFill="1" applyBorder="1" applyAlignment="1">
      <alignment horizontal="right"/>
    </xf>
    <xf numFmtId="9" fontId="7" fillId="0" borderId="9" xfId="0" applyNumberFormat="1" applyFont="1" applyFill="1" applyBorder="1"/>
    <xf numFmtId="9" fontId="7" fillId="0" borderId="9" xfId="0" applyNumberFormat="1" applyFont="1" applyBorder="1"/>
    <xf numFmtId="3" fontId="1" fillId="5" borderId="0" xfId="0" applyNumberFormat="1" applyFont="1" applyFill="1" applyBorder="1" applyAlignment="1">
      <alignment horizontal="right"/>
    </xf>
    <xf numFmtId="0" fontId="1" fillId="0" borderId="0" xfId="0" applyFont="1" applyFill="1" applyBorder="1"/>
    <xf numFmtId="0" fontId="1" fillId="0" borderId="0" xfId="0" applyFont="1" applyFill="1"/>
    <xf numFmtId="3" fontId="1" fillId="0" borderId="4" xfId="0" applyNumberFormat="1" applyFont="1" applyFill="1" applyBorder="1" applyAlignment="1">
      <alignment horizontal="right"/>
    </xf>
    <xf numFmtId="0" fontId="1" fillId="0" borderId="4" xfId="0" applyFont="1" applyFill="1" applyBorder="1"/>
    <xf numFmtId="3" fontId="1" fillId="5" borderId="2" xfId="0" applyNumberFormat="1" applyFont="1" applyFill="1" applyBorder="1" applyAlignment="1">
      <alignment horizontal="right"/>
    </xf>
    <xf numFmtId="0" fontId="1" fillId="0" borderId="2" xfId="0" applyFont="1" applyFill="1" applyBorder="1"/>
    <xf numFmtId="0" fontId="1" fillId="0" borderId="2" xfId="0" applyFont="1" applyBorder="1"/>
    <xf numFmtId="3" fontId="1" fillId="0" borderId="2" xfId="0" applyNumberFormat="1" applyFont="1" applyFill="1" applyBorder="1" applyAlignment="1">
      <alignment horizontal="right"/>
    </xf>
    <xf numFmtId="3" fontId="1" fillId="0" borderId="10" xfId="0" applyNumberFormat="1" applyFont="1" applyFill="1" applyBorder="1" applyAlignment="1">
      <alignment horizontal="right"/>
    </xf>
    <xf numFmtId="0" fontId="5" fillId="0" borderId="0" xfId="2" applyAlignment="1">
      <alignment horizontal="center"/>
    </xf>
    <xf numFmtId="0" fontId="7" fillId="0" borderId="0" xfId="0" applyFont="1" applyBorder="1" applyAlignment="1">
      <alignment vertical="top"/>
    </xf>
    <xf numFmtId="0" fontId="16" fillId="0" borderId="0" xfId="0" applyFont="1" applyFill="1" applyBorder="1" applyAlignment="1">
      <alignment vertical="center"/>
    </xf>
    <xf numFmtId="0" fontId="1" fillId="0" borderId="0" xfId="0" applyFont="1" applyBorder="1" applyAlignment="1">
      <alignment vertical="center"/>
    </xf>
    <xf numFmtId="0" fontId="8" fillId="0" borderId="9" xfId="5" applyFont="1" applyFill="1" applyBorder="1" applyAlignment="1">
      <alignment horizontal="left" vertical="center" wrapText="1"/>
    </xf>
    <xf numFmtId="3" fontId="10" fillId="0" borderId="0" xfId="0" applyNumberFormat="1" applyFont="1" applyFill="1" applyBorder="1" applyAlignment="1">
      <alignment horizontal="right" vertical="center" wrapText="1"/>
    </xf>
    <xf numFmtId="0" fontId="17" fillId="0" borderId="0" xfId="0" applyFont="1" applyFill="1" applyBorder="1" applyAlignment="1">
      <alignment vertical="center"/>
    </xf>
    <xf numFmtId="0" fontId="10" fillId="0" borderId="0" xfId="5" applyFont="1" applyFill="1" applyBorder="1" applyAlignment="1">
      <alignment vertical="center"/>
    </xf>
    <xf numFmtId="0" fontId="8" fillId="0" borderId="2" xfId="5" applyFont="1" applyFill="1" applyBorder="1" applyAlignment="1">
      <alignment horizontal="left" vertical="center"/>
    </xf>
    <xf numFmtId="0" fontId="10" fillId="0" borderId="1" xfId="5" applyFont="1" applyFill="1" applyBorder="1" applyAlignment="1">
      <alignment vertical="center"/>
    </xf>
    <xf numFmtId="0" fontId="16" fillId="0" borderId="0" xfId="0" applyFont="1" applyFill="1" applyBorder="1" applyAlignment="1">
      <alignment vertical="center" wrapText="1"/>
    </xf>
    <xf numFmtId="0" fontId="10" fillId="0" borderId="11" xfId="5" applyFont="1" applyFill="1" applyBorder="1" applyAlignment="1">
      <alignment horizontal="left" vertical="center"/>
    </xf>
    <xf numFmtId="0" fontId="1" fillId="0" borderId="0" xfId="0" applyFont="1" applyBorder="1" applyAlignment="1">
      <alignment horizontal="left" vertical="center"/>
    </xf>
    <xf numFmtId="0" fontId="7" fillId="0" borderId="0" xfId="0" applyFont="1" applyBorder="1" applyAlignment="1">
      <alignment horizontal="left" vertical="center"/>
    </xf>
    <xf numFmtId="0" fontId="8" fillId="0" borderId="4" xfId="5" applyFont="1" applyFill="1" applyBorder="1" applyAlignment="1">
      <alignment horizontal="left" vertical="center" wrapText="1"/>
    </xf>
    <xf numFmtId="0" fontId="1" fillId="0" borderId="0" xfId="0" applyFont="1" applyBorder="1" applyAlignment="1">
      <alignment vertical="top"/>
    </xf>
    <xf numFmtId="0" fontId="8" fillId="0" borderId="10" xfId="5" applyFont="1" applyFill="1" applyBorder="1" applyAlignment="1">
      <alignment horizontal="left" vertical="center" wrapText="1"/>
    </xf>
    <xf numFmtId="0" fontId="10" fillId="0" borderId="9" xfId="5" applyFont="1" applyFill="1" applyBorder="1" applyAlignment="1">
      <alignment horizontal="left" vertical="center" wrapText="1"/>
    </xf>
    <xf numFmtId="0" fontId="8" fillId="0" borderId="0" xfId="5" applyFont="1" applyFill="1" applyBorder="1" applyAlignment="1">
      <alignment horizontal="left" vertical="center" wrapText="1"/>
    </xf>
    <xf numFmtId="0" fontId="10" fillId="0" borderId="11" xfId="5" applyFont="1" applyFill="1" applyBorder="1" applyAlignment="1">
      <alignment horizontal="left" vertical="center" wrapText="1"/>
    </xf>
    <xf numFmtId="0" fontId="21" fillId="0" borderId="0" xfId="0" applyFont="1" applyBorder="1" applyAlignment="1">
      <alignment vertical="top"/>
    </xf>
    <xf numFmtId="0" fontId="24" fillId="0" borderId="0" xfId="0" applyFont="1" applyBorder="1" applyAlignment="1">
      <alignment horizontal="left" vertical="top" indent="25"/>
    </xf>
    <xf numFmtId="0" fontId="1" fillId="0" borderId="0" xfId="0" applyFont="1" applyAlignment="1">
      <alignment vertical="top"/>
    </xf>
    <xf numFmtId="0" fontId="10" fillId="0" borderId="9" xfId="5" applyFont="1" applyFill="1" applyBorder="1" applyAlignment="1">
      <alignment horizontal="left" vertical="center"/>
    </xf>
    <xf numFmtId="0" fontId="8" fillId="0" borderId="2" xfId="5" applyFont="1" applyFill="1" applyBorder="1" applyAlignment="1">
      <alignment horizontal="left" vertical="center" wrapText="1"/>
    </xf>
    <xf numFmtId="0" fontId="11" fillId="0" borderId="0" xfId="2" applyFont="1" applyBorder="1" applyAlignment="1">
      <alignment vertical="top"/>
    </xf>
    <xf numFmtId="0" fontId="25" fillId="0" borderId="0" xfId="5" applyFont="1" applyFill="1" applyBorder="1" applyAlignment="1">
      <alignment horizontal="left" vertical="center"/>
    </xf>
    <xf numFmtId="0" fontId="1" fillId="0" borderId="0" xfId="0" applyFont="1" applyFill="1" applyBorder="1" applyAlignment="1">
      <alignment vertical="top" wrapText="1"/>
    </xf>
    <xf numFmtId="0" fontId="8" fillId="0" borderId="1" xfId="5" applyFont="1" applyFill="1" applyBorder="1" applyAlignment="1">
      <alignment horizontal="left" vertical="center" wrapText="1"/>
    </xf>
    <xf numFmtId="0" fontId="17" fillId="0" borderId="0" xfId="0" applyFont="1" applyFill="1" applyBorder="1" applyAlignment="1">
      <alignment vertical="center" wrapText="1"/>
    </xf>
    <xf numFmtId="0" fontId="7" fillId="0" borderId="9" xfId="0" applyFont="1" applyFill="1" applyBorder="1"/>
    <xf numFmtId="0" fontId="0" fillId="0" borderId="0" xfId="0" applyFill="1" applyBorder="1"/>
    <xf numFmtId="0" fontId="8" fillId="0" borderId="8" xfId="5" applyFont="1" applyFill="1" applyBorder="1" applyAlignment="1">
      <alignment horizontal="left" vertical="center" wrapText="1"/>
    </xf>
    <xf numFmtId="0" fontId="10" fillId="0" borderId="0" xfId="5" applyFont="1" applyFill="1" applyBorder="1" applyAlignment="1">
      <alignment horizontal="left" vertical="center" wrapText="1"/>
    </xf>
    <xf numFmtId="0" fontId="1" fillId="0" borderId="0" xfId="0" applyFont="1" applyBorder="1" applyAlignment="1">
      <alignment vertical="top" wrapText="1"/>
    </xf>
    <xf numFmtId="0" fontId="10" fillId="0" borderId="6" xfId="0" applyFont="1" applyFill="1" applyBorder="1" applyAlignment="1">
      <alignment vertical="center"/>
    </xf>
    <xf numFmtId="3" fontId="13" fillId="0" borderId="6" xfId="0" applyNumberFormat="1" applyFont="1" applyFill="1" applyBorder="1" applyAlignment="1">
      <alignment horizontal="left" vertical="center"/>
    </xf>
    <xf numFmtId="0" fontId="5" fillId="0" borderId="0" xfId="2" applyAlignment="1">
      <alignment horizontal="center"/>
    </xf>
    <xf numFmtId="0" fontId="13" fillId="0" borderId="4" xfId="0" applyFont="1" applyFill="1" applyBorder="1" applyAlignment="1">
      <alignment horizontal="right" vertical="center"/>
    </xf>
    <xf numFmtId="0" fontId="6" fillId="0" borderId="2" xfId="0" applyFont="1" applyBorder="1" applyAlignment="1">
      <alignment vertical="center"/>
    </xf>
    <xf numFmtId="0" fontId="1" fillId="0" borderId="2" xfId="0" applyFont="1" applyBorder="1" applyAlignment="1">
      <alignment vertical="center"/>
    </xf>
    <xf numFmtId="3" fontId="10" fillId="0" borderId="2" xfId="0" applyNumberFormat="1" applyFont="1" applyFill="1" applyBorder="1" applyAlignment="1">
      <alignment horizontal="right"/>
    </xf>
    <xf numFmtId="9" fontId="10" fillId="0" borderId="3" xfId="1" applyFont="1" applyFill="1" applyBorder="1" applyAlignment="1">
      <alignment horizontal="right" vertical="center"/>
    </xf>
    <xf numFmtId="4" fontId="10" fillId="3" borderId="2" xfId="0" applyNumberFormat="1" applyFont="1" applyFill="1" applyBorder="1" applyAlignment="1">
      <alignment horizontal="right" vertical="center"/>
    </xf>
    <xf numFmtId="3" fontId="10" fillId="0" borderId="3" xfId="0" applyNumberFormat="1" applyFont="1" applyFill="1" applyBorder="1" applyAlignment="1">
      <alignment horizontal="right" vertical="center"/>
    </xf>
    <xf numFmtId="0" fontId="12" fillId="0" borderId="2" xfId="0" applyFont="1" applyFill="1" applyBorder="1" applyAlignment="1">
      <alignment horizontal="right" vertical="center"/>
    </xf>
    <xf numFmtId="0" fontId="7" fillId="0" borderId="2" xfId="0" applyFont="1" applyBorder="1" applyAlignment="1">
      <alignment vertical="center"/>
    </xf>
    <xf numFmtId="0" fontId="27" fillId="0" borderId="2" xfId="0" applyFont="1" applyBorder="1" applyAlignment="1">
      <alignment vertical="center"/>
    </xf>
    <xf numFmtId="164" fontId="8" fillId="3"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0" fontId="1" fillId="0" borderId="10" xfId="0" applyFont="1" applyBorder="1" applyAlignment="1">
      <alignment vertical="center"/>
    </xf>
    <xf numFmtId="0" fontId="13" fillId="0" borderId="10" xfId="0" applyNumberFormat="1" applyFont="1" applyFill="1" applyBorder="1" applyAlignment="1">
      <alignment horizontal="right" vertical="center"/>
    </xf>
    <xf numFmtId="0" fontId="7" fillId="0" borderId="4" xfId="0" applyFont="1" applyBorder="1" applyAlignment="1">
      <alignment vertical="center"/>
    </xf>
    <xf numFmtId="0" fontId="6" fillId="0" borderId="5" xfId="0" applyFont="1" applyBorder="1" applyAlignment="1">
      <alignment vertical="center"/>
    </xf>
    <xf numFmtId="9" fontId="8" fillId="0" borderId="5" xfId="1" applyFont="1" applyFill="1" applyBorder="1" applyAlignment="1">
      <alignment horizontal="right" vertical="center"/>
    </xf>
    <xf numFmtId="0" fontId="14" fillId="0" borderId="4" xfId="0" applyFont="1" applyBorder="1" applyAlignment="1">
      <alignment vertical="center"/>
    </xf>
    <xf numFmtId="164" fontId="8" fillId="3" borderId="4" xfId="1"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0" fontId="7" fillId="0" borderId="7" xfId="0" applyFont="1" applyBorder="1" applyAlignment="1">
      <alignment vertical="center"/>
    </xf>
    <xf numFmtId="0" fontId="12" fillId="0" borderId="7" xfId="0" applyFont="1" applyFill="1" applyBorder="1" applyAlignment="1">
      <alignment horizontal="right" vertical="center"/>
    </xf>
    <xf numFmtId="3" fontId="10" fillId="3" borderId="7" xfId="0" applyNumberFormat="1" applyFont="1" applyFill="1" applyBorder="1" applyAlignment="1">
      <alignment horizontal="right" vertical="center"/>
    </xf>
    <xf numFmtId="3" fontId="10" fillId="0" borderId="7" xfId="0" applyNumberFormat="1" applyFont="1" applyFill="1" applyBorder="1" applyAlignment="1">
      <alignment horizontal="right" vertical="center"/>
    </xf>
    <xf numFmtId="0" fontId="7" fillId="0" borderId="3" xfId="0" applyFont="1" applyBorder="1" applyAlignment="1">
      <alignment vertical="center"/>
    </xf>
    <xf numFmtId="0" fontId="12" fillId="0" borderId="3" xfId="0" applyFont="1" applyFill="1" applyBorder="1" applyAlignment="1">
      <alignment horizontal="right" vertical="center"/>
    </xf>
    <xf numFmtId="0" fontId="13" fillId="0" borderId="7" xfId="0" applyNumberFormat="1" applyFont="1" applyFill="1" applyBorder="1" applyAlignment="1">
      <alignment horizontal="right" vertical="center"/>
    </xf>
    <xf numFmtId="4" fontId="10" fillId="3" borderId="7" xfId="0" applyNumberFormat="1" applyFont="1" applyFill="1" applyBorder="1" applyAlignment="1">
      <alignment horizontal="right" vertical="center"/>
    </xf>
    <xf numFmtId="4" fontId="10" fillId="0" borderId="7" xfId="0" applyNumberFormat="1" applyFont="1" applyFill="1" applyBorder="1" applyAlignment="1">
      <alignment horizontal="right" vertical="center"/>
    </xf>
    <xf numFmtId="0" fontId="1" fillId="0" borderId="3" xfId="0" applyFont="1" applyBorder="1" applyAlignment="1">
      <alignment vertical="center"/>
    </xf>
    <xf numFmtId="0" fontId="13" fillId="0" borderId="3" xfId="0" applyNumberFormat="1" applyFont="1" applyFill="1" applyBorder="1" applyAlignment="1">
      <alignment horizontal="right" vertical="center"/>
    </xf>
    <xf numFmtId="0" fontId="23" fillId="0" borderId="8" xfId="0" applyFont="1" applyFill="1" applyBorder="1" applyAlignment="1">
      <alignment horizontal="left" vertical="center" indent="1"/>
    </xf>
    <xf numFmtId="0" fontId="29" fillId="0" borderId="0" xfId="6" applyFont="1" applyFill="1" applyBorder="1" applyAlignment="1">
      <alignment horizontal="left"/>
    </xf>
    <xf numFmtId="0" fontId="8" fillId="0" borderId="10" xfId="5" applyFont="1" applyFill="1" applyBorder="1" applyAlignment="1">
      <alignment horizontal="left" vertical="center"/>
    </xf>
    <xf numFmtId="0" fontId="10" fillId="0" borderId="9" xfId="5" applyFont="1" applyFill="1" applyBorder="1" applyAlignment="1">
      <alignment vertical="center"/>
    </xf>
    <xf numFmtId="3" fontId="8" fillId="5" borderId="1" xfId="5" applyNumberFormat="1" applyFont="1" applyFill="1" applyBorder="1" applyAlignment="1">
      <alignment horizontal="right" vertical="center"/>
    </xf>
    <xf numFmtId="3" fontId="8" fillId="6" borderId="4" xfId="5" applyNumberFormat="1" applyFont="1" applyFill="1" applyBorder="1" applyAlignment="1">
      <alignment horizontal="right" vertical="center"/>
    </xf>
    <xf numFmtId="0" fontId="10" fillId="0" borderId="0" xfId="5" applyFont="1" applyFill="1" applyBorder="1" applyAlignment="1">
      <alignment horizontal="left" vertical="center"/>
    </xf>
    <xf numFmtId="3" fontId="8" fillId="2" borderId="2" xfId="5" quotePrefix="1" applyNumberFormat="1" applyFont="1" applyFill="1" applyBorder="1" applyAlignment="1">
      <alignment horizontal="right" vertical="center"/>
    </xf>
    <xf numFmtId="0" fontId="7" fillId="0" borderId="0" xfId="0" applyFont="1" applyFill="1" applyBorder="1"/>
    <xf numFmtId="3" fontId="7" fillId="5" borderId="9" xfId="0" applyNumberFormat="1" applyFont="1" applyFill="1" applyBorder="1" applyAlignment="1">
      <alignment horizontal="right"/>
    </xf>
    <xf numFmtId="9" fontId="7" fillId="0" borderId="9" xfId="1" applyFont="1" applyFill="1" applyBorder="1"/>
    <xf numFmtId="9" fontId="7" fillId="0" borderId="9" xfId="1" applyFont="1" applyBorder="1"/>
    <xf numFmtId="9" fontId="1" fillId="0" borderId="10" xfId="0" applyNumberFormat="1" applyFont="1" applyFill="1" applyBorder="1"/>
    <xf numFmtId="9" fontId="1" fillId="0" borderId="10" xfId="0" applyNumberFormat="1" applyFont="1" applyBorder="1"/>
    <xf numFmtId="9" fontId="1" fillId="0" borderId="2" xfId="0" applyNumberFormat="1" applyFont="1" applyFill="1" applyBorder="1"/>
    <xf numFmtId="9" fontId="1" fillId="0" borderId="2" xfId="0" applyNumberFormat="1" applyFont="1" applyBorder="1"/>
    <xf numFmtId="0" fontId="8" fillId="0" borderId="4" xfId="5" applyFont="1" applyFill="1" applyBorder="1" applyAlignment="1">
      <alignment horizontal="left" vertical="center"/>
    </xf>
    <xf numFmtId="9" fontId="1" fillId="0" borderId="4" xfId="0" applyNumberFormat="1" applyFont="1" applyFill="1" applyBorder="1"/>
    <xf numFmtId="9" fontId="1" fillId="0" borderId="4" xfId="0" applyNumberFormat="1" applyFont="1" applyBorder="1"/>
    <xf numFmtId="0" fontId="1" fillId="0" borderId="0" xfId="0" applyFont="1" applyAlignment="1">
      <alignment horizontal="right"/>
    </xf>
    <xf numFmtId="0" fontId="1" fillId="0" borderId="0" xfId="0" applyFont="1" applyBorder="1" applyAlignment="1">
      <alignment horizontal="right"/>
    </xf>
    <xf numFmtId="3" fontId="7" fillId="0" borderId="9" xfId="0" applyNumberFormat="1" applyFont="1" applyFill="1" applyBorder="1" applyAlignment="1">
      <alignment horizontal="right"/>
    </xf>
    <xf numFmtId="3" fontId="1" fillId="0" borderId="0" xfId="0" applyNumberFormat="1" applyFont="1" applyFill="1" applyBorder="1" applyAlignment="1">
      <alignment horizontal="right"/>
    </xf>
    <xf numFmtId="0" fontId="10" fillId="0" borderId="12" xfId="5" applyFont="1" applyFill="1" applyBorder="1" applyAlignment="1">
      <alignment horizontal="left" vertical="center"/>
    </xf>
    <xf numFmtId="3" fontId="7" fillId="0" borderId="12" xfId="0" applyNumberFormat="1" applyFont="1" applyFill="1" applyBorder="1" applyAlignment="1">
      <alignment horizontal="right"/>
    </xf>
    <xf numFmtId="9" fontId="7" fillId="0" borderId="12" xfId="0" applyNumberFormat="1" applyFont="1" applyFill="1" applyBorder="1"/>
    <xf numFmtId="9" fontId="7" fillId="0" borderId="12" xfId="0" applyNumberFormat="1" applyFont="1" applyBorder="1"/>
    <xf numFmtId="3" fontId="7" fillId="0" borderId="0" xfId="0" applyNumberFormat="1" applyFont="1" applyFill="1" applyBorder="1" applyAlignment="1">
      <alignment horizontal="right"/>
    </xf>
    <xf numFmtId="9" fontId="7" fillId="0" borderId="0" xfId="0" applyNumberFormat="1" applyFont="1" applyFill="1" applyBorder="1"/>
    <xf numFmtId="9" fontId="7" fillId="0" borderId="0" xfId="0" applyNumberFormat="1" applyFont="1" applyBorder="1"/>
    <xf numFmtId="0" fontId="8" fillId="0" borderId="0" xfId="5" applyFont="1" applyFill="1" applyBorder="1" applyAlignment="1">
      <alignment horizontal="left" vertical="center"/>
    </xf>
    <xf numFmtId="9" fontId="1" fillId="0" borderId="0" xfId="0" applyNumberFormat="1" applyFont="1" applyFill="1" applyBorder="1"/>
    <xf numFmtId="9" fontId="1" fillId="0" borderId="0" xfId="0" applyNumberFormat="1" applyFont="1" applyBorder="1"/>
    <xf numFmtId="9" fontId="0" fillId="0" borderId="0" xfId="0" applyNumberFormat="1" applyBorder="1" applyAlignment="1">
      <alignment horizontal="right" wrapText="1"/>
    </xf>
    <xf numFmtId="3" fontId="7" fillId="0" borderId="0" xfId="5" applyNumberFormat="1" applyFont="1" applyFill="1" applyBorder="1" applyAlignment="1">
      <alignment horizontal="right" wrapText="1"/>
    </xf>
    <xf numFmtId="3" fontId="1" fillId="5" borderId="2" xfId="5" applyNumberFormat="1" applyFont="1" applyFill="1" applyBorder="1" applyAlignment="1">
      <alignment horizontal="right" wrapText="1"/>
    </xf>
    <xf numFmtId="3" fontId="1" fillId="0" borderId="2" xfId="5" applyNumberFormat="1" applyFont="1" applyFill="1" applyBorder="1" applyAlignment="1">
      <alignment horizontal="right" wrapText="1"/>
    </xf>
    <xf numFmtId="0" fontId="1" fillId="0" borderId="10" xfId="0" applyFont="1" applyFill="1" applyBorder="1"/>
    <xf numFmtId="3" fontId="1" fillId="5" borderId="10" xfId="5" applyNumberFormat="1" applyFont="1" applyFill="1" applyBorder="1" applyAlignment="1">
      <alignment horizontal="right" wrapText="1"/>
    </xf>
    <xf numFmtId="3" fontId="1" fillId="0" borderId="10" xfId="5" applyNumberFormat="1" applyFont="1" applyFill="1" applyBorder="1" applyAlignment="1">
      <alignment horizontal="right" wrapText="1"/>
    </xf>
    <xf numFmtId="3" fontId="1" fillId="5" borderId="4" xfId="5" applyNumberFormat="1" applyFont="1" applyFill="1" applyBorder="1" applyAlignment="1">
      <alignment horizontal="right" wrapText="1"/>
    </xf>
    <xf numFmtId="3" fontId="1" fillId="0" borderId="4" xfId="5" applyNumberFormat="1" applyFont="1" applyFill="1" applyBorder="1" applyAlignment="1">
      <alignment horizontal="right" wrapText="1"/>
    </xf>
    <xf numFmtId="3" fontId="1" fillId="0" borderId="0" xfId="5" applyNumberFormat="1" applyFont="1" applyFill="1" applyBorder="1" applyAlignment="1">
      <alignment horizontal="right" wrapText="1"/>
    </xf>
    <xf numFmtId="3" fontId="7" fillId="5" borderId="9" xfId="5" applyNumberFormat="1" applyFont="1" applyFill="1" applyBorder="1" applyAlignment="1">
      <alignment horizontal="right" wrapText="1"/>
    </xf>
    <xf numFmtId="3" fontId="7" fillId="0" borderId="9" xfId="5" applyNumberFormat="1" applyFont="1" applyFill="1" applyBorder="1" applyAlignment="1">
      <alignment horizontal="right" wrapText="1"/>
    </xf>
    <xf numFmtId="0" fontId="0" fillId="0" borderId="0" xfId="0" applyAlignment="1">
      <alignment wrapText="1"/>
    </xf>
    <xf numFmtId="0" fontId="0" fillId="0" borderId="0" xfId="0" applyAlignment="1">
      <alignment horizontal="right" wrapText="1"/>
    </xf>
    <xf numFmtId="0" fontId="7" fillId="7" borderId="0" xfId="0" applyFont="1" applyFill="1" applyAlignment="1">
      <alignment horizontal="right" wrapText="1"/>
    </xf>
    <xf numFmtId="0" fontId="7" fillId="0" borderId="5" xfId="0" applyFont="1" applyFill="1" applyBorder="1" applyAlignment="1">
      <alignment wrapText="1"/>
    </xf>
    <xf numFmtId="0" fontId="0" fillId="0" borderId="5" xfId="0" applyBorder="1"/>
    <xf numFmtId="3" fontId="7" fillId="0" borderId="5" xfId="0" applyNumberFormat="1" applyFont="1" applyFill="1" applyBorder="1" applyAlignment="1">
      <alignment wrapText="1"/>
    </xf>
    <xf numFmtId="3" fontId="0" fillId="0" borderId="0" xfId="0" applyNumberFormat="1" applyFill="1" applyAlignment="1">
      <alignment wrapText="1"/>
    </xf>
    <xf numFmtId="0" fontId="0" fillId="0" borderId="2" xfId="0" applyBorder="1" applyAlignment="1">
      <alignment wrapText="1"/>
    </xf>
    <xf numFmtId="0" fontId="0" fillId="0" borderId="2" xfId="0" applyBorder="1"/>
    <xf numFmtId="0" fontId="0" fillId="0" borderId="2" xfId="0" applyBorder="1" applyAlignment="1">
      <alignment horizontal="right" wrapText="1"/>
    </xf>
    <xf numFmtId="0" fontId="0" fillId="0" borderId="3" xfId="0" applyBorder="1" applyAlignment="1">
      <alignment wrapText="1"/>
    </xf>
    <xf numFmtId="0" fontId="0" fillId="0" borderId="3" xfId="0" applyBorder="1"/>
    <xf numFmtId="0" fontId="0" fillId="0" borderId="3" xfId="0" applyBorder="1" applyAlignment="1">
      <alignment horizontal="right" wrapText="1"/>
    </xf>
    <xf numFmtId="0" fontId="7" fillId="0" borderId="5" xfId="0" applyFont="1" applyBorder="1" applyAlignment="1">
      <alignment wrapText="1"/>
    </xf>
    <xf numFmtId="0" fontId="7" fillId="0" borderId="5" xfId="0" applyFont="1" applyBorder="1"/>
    <xf numFmtId="0" fontId="7" fillId="0" borderId="5" xfId="0" applyFont="1" applyBorder="1" applyAlignment="1">
      <alignment horizontal="right" wrapText="1"/>
    </xf>
    <xf numFmtId="3" fontId="7" fillId="0" borderId="0" xfId="0" applyNumberFormat="1" applyFont="1" applyFill="1" applyAlignment="1">
      <alignment wrapText="1"/>
    </xf>
    <xf numFmtId="0" fontId="0" fillId="0" borderId="7" xfId="0" applyBorder="1" applyAlignment="1">
      <alignment wrapText="1"/>
    </xf>
    <xf numFmtId="0" fontId="0" fillId="0" borderId="7" xfId="0" applyBorder="1"/>
    <xf numFmtId="3" fontId="0" fillId="0" borderId="7" xfId="0" applyNumberFormat="1" applyBorder="1" applyAlignment="1">
      <alignment horizontal="right" wrapText="1"/>
    </xf>
    <xf numFmtId="3" fontId="0" fillId="0" borderId="7" xfId="0" quotePrefix="1" applyNumberFormat="1" applyFill="1" applyBorder="1" applyAlignment="1">
      <alignment horizontal="right" wrapText="1"/>
    </xf>
    <xf numFmtId="3" fontId="0" fillId="0" borderId="0" xfId="0" quotePrefix="1" applyNumberFormat="1" applyFill="1" applyAlignment="1">
      <alignment horizontal="right" wrapText="1"/>
    </xf>
    <xf numFmtId="166" fontId="0" fillId="0" borderId="2" xfId="0" applyNumberFormat="1" applyBorder="1" applyAlignment="1">
      <alignment horizontal="right" wrapText="1"/>
    </xf>
    <xf numFmtId="166" fontId="0" fillId="0" borderId="2" xfId="0" applyNumberFormat="1" applyFill="1" applyBorder="1" applyAlignment="1">
      <alignment wrapText="1"/>
    </xf>
    <xf numFmtId="166" fontId="0" fillId="0" borderId="0" xfId="0" applyNumberFormat="1" applyFill="1" applyAlignment="1">
      <alignment wrapText="1"/>
    </xf>
    <xf numFmtId="166" fontId="0" fillId="0" borderId="3" xfId="0" applyNumberFormat="1" applyBorder="1" applyAlignment="1">
      <alignment horizontal="right" wrapText="1"/>
    </xf>
    <xf numFmtId="166" fontId="0" fillId="0" borderId="3" xfId="0" applyNumberFormat="1" applyFill="1" applyBorder="1" applyAlignment="1">
      <alignment wrapText="1"/>
    </xf>
    <xf numFmtId="166" fontId="0" fillId="0" borderId="0" xfId="0" applyNumberFormat="1" applyAlignment="1">
      <alignment horizontal="right" wrapText="1"/>
    </xf>
    <xf numFmtId="0" fontId="31" fillId="0" borderId="0" xfId="0" applyFont="1" applyAlignment="1">
      <alignment vertical="top"/>
    </xf>
    <xf numFmtId="0" fontId="31" fillId="0" borderId="0" xfId="0" applyFont="1"/>
    <xf numFmtId="0" fontId="21" fillId="0" borderId="0" xfId="0" applyFont="1"/>
    <xf numFmtId="3" fontId="1" fillId="0" borderId="2" xfId="0" applyNumberFormat="1" applyFont="1" applyFill="1" applyBorder="1" applyAlignment="1">
      <alignment vertical="center"/>
    </xf>
    <xf numFmtId="3" fontId="1" fillId="0" borderId="10" xfId="0" applyNumberFormat="1" applyFont="1" applyFill="1" applyBorder="1" applyAlignment="1">
      <alignment vertical="center"/>
    </xf>
    <xf numFmtId="3" fontId="1" fillId="0" borderId="4" xfId="0" applyNumberFormat="1" applyFont="1" applyFill="1" applyBorder="1" applyAlignment="1">
      <alignment vertical="center"/>
    </xf>
    <xf numFmtId="0" fontId="1" fillId="0" borderId="4" xfId="0" applyFont="1" applyBorder="1" applyAlignment="1">
      <alignment vertical="center"/>
    </xf>
    <xf numFmtId="0" fontId="7" fillId="0" borderId="9" xfId="0" applyFont="1" applyBorder="1" applyAlignment="1">
      <alignment vertical="center"/>
    </xf>
    <xf numFmtId="3" fontId="7" fillId="0" borderId="9" xfId="0" applyNumberFormat="1" applyFont="1" applyFill="1" applyBorder="1" applyAlignment="1">
      <alignment vertical="center"/>
    </xf>
    <xf numFmtId="3" fontId="7" fillId="0" borderId="4" xfId="0" applyNumberFormat="1" applyFont="1" applyFill="1" applyBorder="1" applyAlignment="1">
      <alignment vertical="center"/>
    </xf>
    <xf numFmtId="0" fontId="33" fillId="0" borderId="0" xfId="0" applyFont="1" applyAlignment="1"/>
    <xf numFmtId="3" fontId="7" fillId="9" borderId="9" xfId="0" applyNumberFormat="1" applyFont="1" applyFill="1" applyBorder="1" applyAlignment="1">
      <alignment vertical="center"/>
    </xf>
    <xf numFmtId="3" fontId="7" fillId="9" borderId="4" xfId="0" applyNumberFormat="1" applyFont="1" applyFill="1" applyBorder="1" applyAlignment="1">
      <alignment vertical="center"/>
    </xf>
    <xf numFmtId="3" fontId="1" fillId="9" borderId="10" xfId="0" applyNumberFormat="1" applyFont="1" applyFill="1" applyBorder="1" applyAlignment="1">
      <alignment vertical="center"/>
    </xf>
    <xf numFmtId="3" fontId="1" fillId="9" borderId="4" xfId="0" applyNumberFormat="1" applyFont="1" applyFill="1" applyBorder="1" applyAlignment="1">
      <alignment vertical="center"/>
    </xf>
    <xf numFmtId="3" fontId="1" fillId="9" borderId="2" xfId="0" applyNumberFormat="1" applyFont="1" applyFill="1" applyBorder="1" applyAlignment="1">
      <alignment vertical="center"/>
    </xf>
    <xf numFmtId="0" fontId="29" fillId="0" borderId="0" xfId="0" applyFont="1" applyAlignment="1"/>
    <xf numFmtId="49" fontId="10" fillId="0" borderId="1" xfId="0" applyNumberFormat="1" applyFont="1" applyFill="1" applyBorder="1" applyAlignment="1">
      <alignment horizontal="right" wrapText="1"/>
    </xf>
    <xf numFmtId="49" fontId="8" fillId="0" borderId="1" xfId="0" applyNumberFormat="1" applyFont="1" applyFill="1" applyBorder="1" applyAlignment="1">
      <alignment horizontal="right" wrapText="1"/>
    </xf>
    <xf numFmtId="3" fontId="10" fillId="8" borderId="2" xfId="0" applyNumberFormat="1" applyFont="1" applyFill="1" applyBorder="1" applyAlignment="1">
      <alignment horizontal="right"/>
    </xf>
    <xf numFmtId="3" fontId="12" fillId="8" borderId="2" xfId="0" applyNumberFormat="1" applyFont="1" applyFill="1" applyBorder="1" applyAlignment="1">
      <alignment horizontal="left"/>
    </xf>
    <xf numFmtId="0" fontId="10" fillId="0" borderId="10" xfId="0" applyFont="1" applyBorder="1" applyAlignment="1">
      <alignment horizontal="left" wrapText="1"/>
    </xf>
    <xf numFmtId="3" fontId="10" fillId="8" borderId="10" xfId="0" applyNumberFormat="1" applyFont="1" applyFill="1" applyBorder="1" applyAlignment="1">
      <alignment horizontal="right"/>
    </xf>
    <xf numFmtId="3" fontId="10" fillId="0" borderId="10" xfId="0" applyNumberFormat="1" applyFont="1" applyFill="1" applyBorder="1" applyAlignment="1">
      <alignment horizontal="right"/>
    </xf>
    <xf numFmtId="0" fontId="10" fillId="0" borderId="9" xfId="0" applyFont="1" applyFill="1" applyBorder="1" applyAlignment="1"/>
    <xf numFmtId="3" fontId="10" fillId="9" borderId="9" xfId="0" applyNumberFormat="1" applyFont="1" applyFill="1" applyBorder="1" applyAlignment="1"/>
    <xf numFmtId="0" fontId="0" fillId="9" borderId="9" xfId="0" applyFill="1" applyBorder="1"/>
    <xf numFmtId="3" fontId="10" fillId="0" borderId="9" xfId="0" applyNumberFormat="1" applyFont="1" applyFill="1" applyBorder="1" applyAlignment="1"/>
    <xf numFmtId="0" fontId="7" fillId="0" borderId="0" xfId="0" applyFont="1" applyAlignment="1">
      <alignment horizontal="right"/>
    </xf>
    <xf numFmtId="0" fontId="7" fillId="0" borderId="0" xfId="0" applyFont="1" applyAlignment="1">
      <alignment horizontal="right" wrapText="1"/>
    </xf>
    <xf numFmtId="0" fontId="21" fillId="0" borderId="0" xfId="0" applyFont="1" applyAlignment="1">
      <alignment vertical="center"/>
    </xf>
    <xf numFmtId="0" fontId="34" fillId="0" borderId="0" xfId="0" applyFont="1" applyAlignment="1">
      <alignment horizontal="left" vertical="center" indent="1"/>
    </xf>
    <xf numFmtId="0" fontId="35" fillId="0" borderId="0" xfId="0" applyFont="1"/>
    <xf numFmtId="0" fontId="7" fillId="0" borderId="0" xfId="0" applyFont="1" applyBorder="1" applyAlignment="1">
      <alignment horizontal="right"/>
    </xf>
    <xf numFmtId="0" fontId="0" fillId="0" borderId="0" xfId="0" applyBorder="1"/>
    <xf numFmtId="0" fontId="7" fillId="0" borderId="0" xfId="0" applyFont="1" applyBorder="1" applyAlignment="1">
      <alignment horizontal="right" wrapText="1"/>
    </xf>
    <xf numFmtId="0" fontId="21" fillId="0" borderId="0" xfId="0" applyFont="1" applyBorder="1" applyAlignment="1"/>
    <xf numFmtId="3" fontId="7" fillId="10" borderId="2" xfId="0" applyNumberFormat="1" applyFont="1" applyFill="1" applyBorder="1" applyAlignment="1">
      <alignment horizontal="right" vertical="center" indent="1"/>
    </xf>
    <xf numFmtId="0" fontId="1" fillId="0" borderId="2" xfId="0" applyFont="1" applyBorder="1" applyAlignment="1">
      <alignment horizontal="right" vertical="center" wrapText="1" indent="1"/>
    </xf>
    <xf numFmtId="3" fontId="7" fillId="5" borderId="2" xfId="0" applyNumberFormat="1" applyFont="1" applyFill="1" applyBorder="1" applyAlignment="1">
      <alignment horizontal="right" vertical="center" wrapText="1" indent="1"/>
    </xf>
    <xf numFmtId="0" fontId="7" fillId="10" borderId="2" xfId="0" applyFont="1" applyFill="1" applyBorder="1" applyAlignment="1">
      <alignment horizontal="right" vertical="center" indent="1"/>
    </xf>
    <xf numFmtId="0" fontId="7" fillId="5" borderId="2" xfId="0" applyFont="1" applyFill="1" applyBorder="1" applyAlignment="1">
      <alignment horizontal="right" vertical="center" wrapText="1" indent="1"/>
    </xf>
    <xf numFmtId="0" fontId="10" fillId="0" borderId="4" xfId="0" applyFont="1" applyBorder="1" applyAlignment="1">
      <alignment horizontal="left" wrapText="1"/>
    </xf>
    <xf numFmtId="0" fontId="21" fillId="0" borderId="1" xfId="0" applyFont="1" applyBorder="1" applyAlignment="1"/>
    <xf numFmtId="0" fontId="35" fillId="0" borderId="0" xfId="0" applyFont="1" applyAlignment="1">
      <alignment vertical="top"/>
    </xf>
    <xf numFmtId="3" fontId="10" fillId="8" borderId="9" xfId="0" applyNumberFormat="1" applyFont="1" applyFill="1" applyBorder="1" applyAlignment="1">
      <alignment horizontal="right"/>
    </xf>
    <xf numFmtId="0" fontId="10" fillId="0" borderId="2" xfId="0" applyFont="1" applyBorder="1" applyAlignment="1">
      <alignment horizontal="left" wrapText="1"/>
    </xf>
    <xf numFmtId="0" fontId="10" fillId="0" borderId="9" xfId="0" applyFont="1" applyBorder="1" applyAlignment="1">
      <alignment horizontal="left" wrapText="1"/>
    </xf>
    <xf numFmtId="3" fontId="10" fillId="0" borderId="9" xfId="0" applyNumberFormat="1" applyFont="1" applyFill="1" applyBorder="1" applyAlignment="1">
      <alignment horizontal="right"/>
    </xf>
    <xf numFmtId="0" fontId="8" fillId="0" borderId="1" xfId="5" applyFont="1" applyFill="1" applyBorder="1" applyAlignment="1">
      <alignment horizontal="left" vertical="center"/>
    </xf>
    <xf numFmtId="0" fontId="7" fillId="5" borderId="0" xfId="5" applyFont="1" applyFill="1" applyBorder="1" applyAlignment="1">
      <alignment horizontal="right" wrapText="1"/>
    </xf>
    <xf numFmtId="0" fontId="7" fillId="0" borderId="0" xfId="5" applyFont="1" applyFill="1" applyBorder="1" applyAlignment="1">
      <alignment horizontal="right" wrapText="1"/>
    </xf>
    <xf numFmtId="0" fontId="1" fillId="0" borderId="0" xfId="0" applyFont="1" applyAlignment="1">
      <alignment horizontal="right" wrapText="1"/>
    </xf>
    <xf numFmtId="0" fontId="26" fillId="0" borderId="0" xfId="0" applyFont="1"/>
    <xf numFmtId="0" fontId="10" fillId="0" borderId="0" xfId="0" applyFont="1" applyFill="1" applyBorder="1" applyAlignment="1"/>
    <xf numFmtId="3" fontId="10" fillId="0" borderId="0" xfId="0" applyNumberFormat="1" applyFont="1" applyFill="1" applyBorder="1" applyAlignment="1"/>
    <xf numFmtId="0" fontId="8" fillId="0" borderId="0" xfId="5" applyFont="1" applyFill="1" applyBorder="1" applyAlignment="1">
      <alignment horizontal="left" vertical="top" wrapText="1"/>
    </xf>
    <xf numFmtId="3" fontId="10" fillId="0" borderId="0" xfId="0" applyNumberFormat="1" applyFont="1" applyFill="1" applyBorder="1" applyAlignment="1">
      <alignment horizontal="center" vertical="top" shrinkToFit="1"/>
    </xf>
    <xf numFmtId="10" fontId="10" fillId="0" borderId="0" xfId="0" applyNumberFormat="1" applyFont="1" applyFill="1" applyBorder="1" applyAlignment="1">
      <alignment horizontal="center" vertical="top" shrinkToFit="1"/>
    </xf>
    <xf numFmtId="49" fontId="10" fillId="0" borderId="1" xfId="0" applyNumberFormat="1" applyFont="1" applyFill="1" applyBorder="1" applyAlignment="1">
      <alignment horizontal="right"/>
    </xf>
    <xf numFmtId="3" fontId="13" fillId="3" borderId="8" xfId="0" applyNumberFormat="1" applyFont="1" applyFill="1" applyBorder="1" applyAlignment="1">
      <alignment horizontal="left" vertical="top"/>
    </xf>
    <xf numFmtId="10" fontId="10" fillId="0" borderId="13" xfId="0" applyNumberFormat="1" applyFont="1" applyFill="1" applyBorder="1" applyAlignment="1">
      <alignment horizontal="center" vertical="top" shrinkToFit="1"/>
    </xf>
    <xf numFmtId="3" fontId="10" fillId="0" borderId="13" xfId="0" applyNumberFormat="1" applyFont="1" applyFill="1" applyBorder="1" applyAlignment="1">
      <alignment horizontal="center" vertical="top" shrinkToFit="1"/>
    </xf>
    <xf numFmtId="49" fontId="10" fillId="0" borderId="15" xfId="0" applyNumberFormat="1" applyFont="1" applyFill="1" applyBorder="1" applyAlignment="1">
      <alignment horizontal="right"/>
    </xf>
    <xf numFmtId="3" fontId="10" fillId="4" borderId="0" xfId="0" applyNumberFormat="1" applyFont="1" applyFill="1" applyBorder="1" applyAlignment="1">
      <alignment horizontal="right" wrapText="1" shrinkToFit="1"/>
    </xf>
    <xf numFmtId="10" fontId="10" fillId="0" borderId="0" xfId="0" applyNumberFormat="1" applyFont="1" applyFill="1" applyBorder="1" applyAlignment="1">
      <alignment horizontal="right" wrapText="1" shrinkToFit="1"/>
    </xf>
    <xf numFmtId="3" fontId="19" fillId="4" borderId="16" xfId="0" applyNumberFormat="1" applyFont="1" applyFill="1" applyBorder="1" applyAlignment="1">
      <alignment horizontal="center" shrinkToFit="1"/>
    </xf>
    <xf numFmtId="3" fontId="19" fillId="4" borderId="13" xfId="0" applyNumberFormat="1" applyFont="1" applyFill="1" applyBorder="1" applyAlignment="1">
      <alignment horizontal="center" shrinkToFit="1"/>
    </xf>
    <xf numFmtId="3" fontId="8" fillId="4" borderId="13" xfId="0" applyNumberFormat="1" applyFont="1" applyFill="1" applyBorder="1" applyAlignment="1">
      <alignment horizontal="right" shrinkToFit="1"/>
    </xf>
    <xf numFmtId="3" fontId="8" fillId="4" borderId="13" xfId="0" applyNumberFormat="1" applyFont="1" applyFill="1" applyBorder="1" applyAlignment="1" applyProtection="1">
      <alignment horizontal="right" shrinkToFit="1"/>
      <protection locked="0"/>
    </xf>
    <xf numFmtId="9" fontId="8" fillId="4" borderId="13" xfId="0" applyNumberFormat="1" applyFont="1" applyFill="1" applyBorder="1" applyAlignment="1">
      <alignment horizontal="right" shrinkToFit="1"/>
    </xf>
    <xf numFmtId="3" fontId="8" fillId="4" borderId="13" xfId="0" quotePrefix="1" applyNumberFormat="1" applyFont="1" applyFill="1" applyBorder="1" applyAlignment="1" applyProtection="1">
      <alignment horizontal="right" shrinkToFit="1"/>
      <protection locked="0"/>
    </xf>
    <xf numFmtId="164" fontId="8" fillId="4" borderId="13" xfId="0" applyNumberFormat="1" applyFont="1" applyFill="1" applyBorder="1" applyAlignment="1">
      <alignment horizontal="right" shrinkToFit="1"/>
    </xf>
    <xf numFmtId="0" fontId="13" fillId="0" borderId="0" xfId="0" quotePrefix="1" applyFont="1" applyBorder="1" applyAlignment="1">
      <alignment horizontal="left"/>
    </xf>
    <xf numFmtId="0" fontId="13" fillId="0" borderId="0" xfId="0" applyFont="1" applyBorder="1" applyAlignment="1">
      <alignment horizontal="left"/>
    </xf>
    <xf numFmtId="3" fontId="22" fillId="4" borderId="17" xfId="0" applyNumberFormat="1" applyFont="1" applyFill="1" applyBorder="1" applyAlignment="1">
      <alignment shrinkToFit="1"/>
    </xf>
    <xf numFmtId="0" fontId="13" fillId="0" borderId="0" xfId="0" applyFont="1" applyFill="1" applyAlignment="1"/>
    <xf numFmtId="3" fontId="22" fillId="4" borderId="13" xfId="0" applyNumberFormat="1" applyFont="1" applyFill="1" applyBorder="1" applyAlignment="1" applyProtection="1">
      <alignment horizontal="right" shrinkToFit="1"/>
      <protection locked="0"/>
    </xf>
    <xf numFmtId="3" fontId="22" fillId="4" borderId="13" xfId="0" applyNumberFormat="1" applyFont="1" applyFill="1" applyBorder="1" applyAlignment="1">
      <alignment horizontal="right" shrinkToFit="1"/>
    </xf>
    <xf numFmtId="0" fontId="0" fillId="0" borderId="2" xfId="0" quotePrefix="1" applyBorder="1" applyAlignment="1">
      <alignment horizontal="right" wrapText="1"/>
    </xf>
    <xf numFmtId="0" fontId="0" fillId="0" borderId="3" xfId="0" quotePrefix="1" applyBorder="1" applyAlignment="1">
      <alignment horizontal="right" wrapText="1"/>
    </xf>
    <xf numFmtId="0" fontId="21" fillId="0" borderId="0" xfId="0" applyFont="1" applyAlignment="1">
      <alignment horizontal="left" vertical="center" indent="1"/>
    </xf>
    <xf numFmtId="0" fontId="1" fillId="0" borderId="1" xfId="0" applyFont="1" applyBorder="1" applyAlignment="1">
      <alignment horizontal="right" wrapText="1"/>
    </xf>
    <xf numFmtId="0" fontId="1" fillId="0" borderId="0" xfId="0" applyFont="1" applyBorder="1" applyAlignment="1">
      <alignment horizontal="right" wrapText="1"/>
    </xf>
    <xf numFmtId="0" fontId="1" fillId="0" borderId="0" xfId="0" applyFont="1" applyBorder="1" applyAlignment="1">
      <alignment wrapText="1"/>
    </xf>
    <xf numFmtId="9" fontId="7" fillId="0" borderId="9" xfId="0" applyNumberFormat="1" applyFont="1" applyBorder="1" applyAlignment="1">
      <alignment horizontal="right" wrapText="1"/>
    </xf>
    <xf numFmtId="9" fontId="1" fillId="0" borderId="4" xfId="0" applyNumberFormat="1" applyFont="1" applyBorder="1" applyAlignment="1">
      <alignment horizontal="right" wrapText="1"/>
    </xf>
    <xf numFmtId="9" fontId="1" fillId="0" borderId="10" xfId="0" applyNumberFormat="1" applyFont="1" applyBorder="1" applyAlignment="1">
      <alignment horizontal="right" wrapText="1"/>
    </xf>
    <xf numFmtId="9" fontId="1" fillId="0" borderId="0" xfId="0" applyNumberFormat="1" applyFont="1" applyBorder="1" applyAlignment="1">
      <alignment horizontal="right" wrapText="1"/>
    </xf>
    <xf numFmtId="9" fontId="1" fillId="0" borderId="2" xfId="0" applyNumberFormat="1" applyFont="1" applyBorder="1" applyAlignment="1">
      <alignment horizontal="right" wrapText="1"/>
    </xf>
    <xf numFmtId="0" fontId="10" fillId="0" borderId="2" xfId="5" applyFont="1" applyFill="1" applyBorder="1" applyAlignment="1">
      <alignment horizontal="left" vertical="center"/>
    </xf>
    <xf numFmtId="3" fontId="10" fillId="5" borderId="2" xfId="5" applyNumberFormat="1" applyFont="1" applyFill="1" applyBorder="1" applyAlignment="1">
      <alignment horizontal="right" vertical="center"/>
    </xf>
    <xf numFmtId="3" fontId="10" fillId="0" borderId="2" xfId="5" applyNumberFormat="1" applyFont="1" applyFill="1" applyBorder="1" applyAlignment="1">
      <alignment horizontal="right" vertical="center"/>
    </xf>
    <xf numFmtId="0" fontId="10" fillId="0" borderId="11" xfId="5" applyFont="1" applyFill="1" applyBorder="1" applyAlignment="1">
      <alignment vertical="center"/>
    </xf>
    <xf numFmtId="9" fontId="10" fillId="0" borderId="12" xfId="1" applyFont="1" applyFill="1" applyBorder="1" applyAlignment="1">
      <alignment horizontal="right" vertical="center"/>
    </xf>
    <xf numFmtId="0" fontId="29" fillId="0" borderId="0" xfId="0" applyFont="1" applyFill="1" applyAlignment="1"/>
    <xf numFmtId="3" fontId="29" fillId="0" borderId="0" xfId="0" applyNumberFormat="1" applyFont="1" applyFill="1" applyAlignment="1"/>
    <xf numFmtId="3" fontId="29" fillId="0" borderId="0" xfId="0" applyNumberFormat="1" applyFont="1" applyFill="1"/>
    <xf numFmtId="0" fontId="21" fillId="0" borderId="0" xfId="0" applyFont="1" applyAlignment="1">
      <alignment horizontal="left" vertical="top" wrapText="1"/>
    </xf>
    <xf numFmtId="0" fontId="5" fillId="0" borderId="0" xfId="2" applyAlignment="1">
      <alignment horizontal="center"/>
    </xf>
    <xf numFmtId="3" fontId="10" fillId="0" borderId="13" xfId="0" applyNumberFormat="1" applyFont="1" applyFill="1" applyBorder="1" applyAlignment="1">
      <alignment horizontal="center" vertical="top" shrinkToFit="1"/>
    </xf>
    <xf numFmtId="3" fontId="10" fillId="0" borderId="0" xfId="0" applyNumberFormat="1" applyFont="1" applyFill="1" applyBorder="1" applyAlignment="1">
      <alignment horizontal="center" vertical="top" shrinkToFit="1"/>
    </xf>
    <xf numFmtId="3" fontId="10" fillId="0" borderId="14" xfId="0" applyNumberFormat="1" applyFont="1" applyFill="1" applyBorder="1" applyAlignment="1">
      <alignment horizontal="center" vertical="top" shrinkToFit="1"/>
    </xf>
    <xf numFmtId="10" fontId="10" fillId="0" borderId="13" xfId="0" applyNumberFormat="1" applyFont="1" applyFill="1" applyBorder="1" applyAlignment="1">
      <alignment horizontal="center" vertical="top" shrinkToFit="1"/>
    </xf>
    <xf numFmtId="10" fontId="10" fillId="0" borderId="0" xfId="0" applyNumberFormat="1" applyFont="1" applyFill="1" applyBorder="1" applyAlignment="1">
      <alignment horizontal="center" vertical="top" shrinkToFit="1"/>
    </xf>
    <xf numFmtId="10" fontId="10" fillId="0" borderId="14" xfId="0" applyNumberFormat="1" applyFont="1" applyFill="1" applyBorder="1" applyAlignment="1">
      <alignment horizontal="center" vertical="top" shrinkToFit="1"/>
    </xf>
  </cellXfs>
  <cellStyles count="7">
    <cellStyle name="Link" xfId="2" builtinId="8"/>
    <cellStyle name="Prozent" xfId="1" builtinId="5"/>
    <cellStyle name="Standard" xfId="0" builtinId="0"/>
    <cellStyle name="Standard 12" xfId="5"/>
    <cellStyle name="Standard 2" xfId="4"/>
    <cellStyle name="Standard_IR Mastertabellen IN Quartal_englisch_neu" xfId="3"/>
    <cellStyle name="Standard_us-gaap q1-3 2005 segmentberichterstattung nach regionen" xfId="6"/>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50"/>
  <sheetViews>
    <sheetView showGridLines="0" tabSelected="1" zoomScaleNormal="100" workbookViewId="0">
      <selection activeCell="B11" sqref="B11"/>
    </sheetView>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110</v>
      </c>
      <c r="H9" s="19"/>
      <c r="I9" s="19"/>
      <c r="J9" s="19"/>
      <c r="K9" s="19"/>
      <c r="L9" s="19"/>
      <c r="M9" s="19"/>
      <c r="N9" s="19"/>
    </row>
    <row r="10" spans="2:14" x14ac:dyDescent="0.25">
      <c r="H10" s="19"/>
      <c r="I10" s="19"/>
      <c r="J10" s="19"/>
      <c r="K10" s="19"/>
      <c r="L10" s="19"/>
      <c r="M10" s="19"/>
      <c r="N10" s="19"/>
    </row>
    <row r="11" spans="2:14" x14ac:dyDescent="0.25">
      <c r="B11" s="1" t="s">
        <v>185</v>
      </c>
      <c r="H11" s="20"/>
      <c r="I11" s="19"/>
      <c r="J11" s="19"/>
      <c r="K11" s="19"/>
      <c r="L11" s="19"/>
      <c r="M11" s="19"/>
      <c r="N11" s="19"/>
    </row>
    <row r="12" spans="2:14" x14ac:dyDescent="0.25">
      <c r="B12" s="2" t="s">
        <v>180</v>
      </c>
      <c r="H12" s="20"/>
      <c r="I12" s="19"/>
      <c r="J12" s="19"/>
      <c r="K12" s="19"/>
      <c r="L12" s="19"/>
      <c r="M12" s="19"/>
      <c r="N12" s="19"/>
    </row>
    <row r="13" spans="2:14" x14ac:dyDescent="0.25">
      <c r="B13" s="2" t="s">
        <v>181</v>
      </c>
      <c r="H13" s="20"/>
      <c r="I13" s="19"/>
      <c r="J13" s="19"/>
      <c r="K13" s="19"/>
      <c r="L13" s="19"/>
      <c r="M13" s="19"/>
      <c r="N13" s="19"/>
    </row>
    <row r="14" spans="2:14" x14ac:dyDescent="0.25">
      <c r="B14" s="2" t="s">
        <v>182</v>
      </c>
      <c r="H14" s="20"/>
      <c r="I14" s="19"/>
      <c r="J14" s="19"/>
      <c r="K14" s="19"/>
      <c r="L14" s="19"/>
      <c r="M14" s="19"/>
      <c r="N14" s="19"/>
    </row>
    <row r="15" spans="2:14" x14ac:dyDescent="0.25">
      <c r="B15" s="2" t="s">
        <v>183</v>
      </c>
      <c r="H15" s="20"/>
      <c r="I15" s="19"/>
      <c r="J15" s="19"/>
      <c r="K15" s="19"/>
      <c r="L15" s="19"/>
      <c r="M15" s="19"/>
      <c r="N15" s="19"/>
    </row>
    <row r="16" spans="2:14" x14ac:dyDescent="0.25">
      <c r="B16" s="2" t="s">
        <v>184</v>
      </c>
      <c r="H16" s="21"/>
      <c r="I16" s="19"/>
      <c r="J16" s="19"/>
      <c r="K16" s="19"/>
      <c r="L16" s="19"/>
      <c r="M16" s="19"/>
      <c r="N16" s="19"/>
    </row>
    <row r="17" spans="2:14" x14ac:dyDescent="0.25">
      <c r="B17" s="2" t="s">
        <v>186</v>
      </c>
      <c r="H17" s="21"/>
      <c r="I17" s="19"/>
      <c r="J17" s="19"/>
      <c r="K17" s="19"/>
      <c r="L17" s="19"/>
      <c r="M17" s="19"/>
      <c r="N17" s="19"/>
    </row>
    <row r="18" spans="2:14" x14ac:dyDescent="0.25">
      <c r="B18" s="2" t="s">
        <v>88</v>
      </c>
      <c r="H18" s="21"/>
      <c r="I18" s="19"/>
      <c r="J18" s="19"/>
      <c r="K18" s="19"/>
      <c r="L18" s="19"/>
      <c r="M18" s="19"/>
      <c r="N18" s="19"/>
    </row>
    <row r="19" spans="2:14" x14ac:dyDescent="0.25">
      <c r="B19" s="2" t="s">
        <v>189</v>
      </c>
      <c r="H19" s="21"/>
      <c r="I19" s="19"/>
      <c r="J19" s="19"/>
      <c r="K19" s="19"/>
      <c r="L19" s="19"/>
      <c r="M19" s="19"/>
      <c r="N19" s="19"/>
    </row>
    <row r="20" spans="2:14" x14ac:dyDescent="0.25">
      <c r="B20" s="2" t="s">
        <v>190</v>
      </c>
      <c r="H20" s="19"/>
      <c r="I20" s="19"/>
      <c r="J20" s="19"/>
      <c r="K20" s="19"/>
      <c r="L20" s="19"/>
      <c r="M20" s="19"/>
      <c r="N20" s="19"/>
    </row>
    <row r="21" spans="2:14" x14ac:dyDescent="0.25">
      <c r="B21" s="2" t="s">
        <v>191</v>
      </c>
      <c r="H21" s="19"/>
      <c r="I21" s="19"/>
      <c r="J21" s="19"/>
      <c r="K21" s="19"/>
      <c r="L21" s="19"/>
      <c r="M21" s="19"/>
      <c r="N21" s="19"/>
    </row>
    <row r="22" spans="2:14" x14ac:dyDescent="0.25">
      <c r="B22" s="2" t="s">
        <v>192</v>
      </c>
      <c r="H22" s="19"/>
      <c r="I22" s="19"/>
      <c r="J22" s="19"/>
      <c r="K22" s="19"/>
      <c r="L22" s="19"/>
      <c r="M22" s="19"/>
      <c r="N22" s="19"/>
    </row>
    <row r="23" spans="2:14" x14ac:dyDescent="0.25">
      <c r="B23" s="2" t="s">
        <v>193</v>
      </c>
      <c r="H23" s="19"/>
      <c r="I23" s="19"/>
      <c r="J23" s="19"/>
      <c r="K23" s="19"/>
      <c r="L23" s="19"/>
      <c r="M23" s="19"/>
      <c r="N23" s="19"/>
    </row>
    <row r="24" spans="2:14" x14ac:dyDescent="0.25">
      <c r="H24" s="19"/>
      <c r="I24" s="19"/>
      <c r="J24" s="19"/>
      <c r="K24" s="19"/>
      <c r="L24" s="19"/>
      <c r="M24" s="19"/>
      <c r="N24" s="19"/>
    </row>
    <row r="25" spans="2:14" x14ac:dyDescent="0.25">
      <c r="H25" s="19"/>
      <c r="I25" s="19"/>
      <c r="J25" s="19"/>
      <c r="K25" s="19"/>
      <c r="L25" s="19"/>
      <c r="M25" s="19"/>
      <c r="N25" s="19"/>
    </row>
    <row r="31" spans="2:14" ht="15.75" x14ac:dyDescent="0.25">
      <c r="B31" s="3" t="s">
        <v>68</v>
      </c>
    </row>
    <row r="32" spans="2:14" x14ac:dyDescent="0.25">
      <c r="B32" t="s">
        <v>69</v>
      </c>
    </row>
    <row r="33" spans="2:2" x14ac:dyDescent="0.25">
      <c r="B33" t="s">
        <v>70</v>
      </c>
    </row>
    <row r="34" spans="2:2" x14ac:dyDescent="0.25">
      <c r="B34" s="61" t="s">
        <v>72</v>
      </c>
    </row>
    <row r="35" spans="2:2" x14ac:dyDescent="0.25">
      <c r="B35" t="s">
        <v>71</v>
      </c>
    </row>
    <row r="48" spans="2:2" x14ac:dyDescent="0.25">
      <c r="B48" s="62" t="s">
        <v>66</v>
      </c>
    </row>
    <row r="49" spans="2:2" ht="73.5" x14ac:dyDescent="0.25">
      <c r="B49" s="63" t="s">
        <v>67</v>
      </c>
    </row>
    <row r="50" spans="2:2" ht="21" x14ac:dyDescent="0.25">
      <c r="B50" s="63" t="s">
        <v>73</v>
      </c>
    </row>
  </sheetData>
  <hyperlinks>
    <hyperlink ref="B19" location="'balance sheet'!A1" display="Statement of Financial Position (IFRS, unaudited)"/>
    <hyperlink ref="B20" location="'cash flow'!A1" display="Statement of Cash Flow (IFRS, unaudited)"/>
    <hyperlink ref="B22" location="'Sales  by business segment'!A1" display="Sales by business segment (Q3, Q1-3, IFRS, unaudited)"/>
    <hyperlink ref="B11" location="'P&amp;L'!A1" display="Statement of Comprehensive Income (Q3, Q1-3, IFRS, unaudited)"/>
    <hyperlink ref="B21" location="'segment reporting Q1'!A1" display="Segment reporting by business unit "/>
    <hyperlink ref="B23" location="'Sales  by region'!A1" display="Sales by region (Q3, Q1-3, IFRS, unaudited)"/>
    <hyperlink ref="B12" location="'Reconciliation Group'!A1" display="Reconciliation Fresenius Group (Q1 2019, unaudited)"/>
    <hyperlink ref="B18" location="'Basis for guidance'!A1" display="Basis for guidance"/>
    <hyperlink ref="B13" location="'Reconciliation FMC'!A1" display="Reconciliation Fresenius Medical Care"/>
    <hyperlink ref="B14" location="'Reconciliation Kabi'!A1" display="Reconciliation Fresenius Kabi "/>
    <hyperlink ref="B16" location="'Reconciliation Vamed'!A1" display="Reconciliation Fresenius Vamed"/>
    <hyperlink ref="B15" location="'Reconciliation Helios'!A1" display="Reconciliation Fresenius Helios"/>
    <hyperlink ref="B17" location="'IFRS 16 effects'!A1" display="IFRS_16_effects"/>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B1:G82"/>
  <sheetViews>
    <sheetView showGridLines="0" topLeftCell="A23" zoomScaleNormal="100" workbookViewId="0">
      <selection activeCell="B6" sqref="B6:F31"/>
    </sheetView>
  </sheetViews>
  <sheetFormatPr baseColWidth="10" defaultColWidth="11.42578125" defaultRowHeight="12.75" x14ac:dyDescent="0.2"/>
  <cols>
    <col min="1" max="1" width="2.5703125" style="4" bestFit="1" customWidth="1"/>
    <col min="2" max="2" width="59.42578125" style="4" customWidth="1"/>
    <col min="3" max="3" width="24" style="4" customWidth="1"/>
    <col min="4" max="4" width="3.140625" style="4" customWidth="1"/>
    <col min="5" max="5" width="24" style="4" customWidth="1"/>
    <col min="6" max="6" width="14" style="4" customWidth="1"/>
    <col min="7" max="16384" width="11.42578125" style="4"/>
  </cols>
  <sheetData>
    <row r="1" spans="2:6" x14ac:dyDescent="0.2">
      <c r="B1" s="11" t="s">
        <v>29</v>
      </c>
    </row>
    <row r="2" spans="2:6" x14ac:dyDescent="0.2">
      <c r="B2" s="11"/>
    </row>
    <row r="3" spans="2:6" x14ac:dyDescent="0.2">
      <c r="B3" s="11"/>
      <c r="E3" s="15"/>
    </row>
    <row r="4" spans="2:6" x14ac:dyDescent="0.2">
      <c r="B4" s="5" t="s">
        <v>80</v>
      </c>
    </row>
    <row r="5" spans="2:6" x14ac:dyDescent="0.2">
      <c r="B5" s="5"/>
      <c r="C5" s="45"/>
      <c r="D5" s="45"/>
      <c r="E5" s="46"/>
      <c r="F5" s="43"/>
    </row>
    <row r="6" spans="2:6" s="17" customFormat="1" ht="22.15" customHeight="1" thickBot="1" x14ac:dyDescent="0.3">
      <c r="B6" s="77" t="s">
        <v>11</v>
      </c>
      <c r="C6" s="121" t="s">
        <v>122</v>
      </c>
      <c r="D6" s="121"/>
      <c r="E6" s="122" t="s">
        <v>108</v>
      </c>
      <c r="F6" s="123" t="s">
        <v>10</v>
      </c>
    </row>
    <row r="7" spans="2:6" s="17" customFormat="1" ht="15" customHeight="1" x14ac:dyDescent="0.25">
      <c r="B7" s="124" t="s">
        <v>36</v>
      </c>
      <c r="C7" s="125"/>
      <c r="D7" s="125"/>
      <c r="E7" s="126"/>
      <c r="F7" s="127"/>
    </row>
    <row r="8" spans="2:6" s="17" customFormat="1" ht="15" customHeight="1" x14ac:dyDescent="0.25">
      <c r="B8" s="128" t="s">
        <v>37</v>
      </c>
      <c r="C8" s="91">
        <v>14958</v>
      </c>
      <c r="D8" s="91"/>
      <c r="E8" s="129">
        <v>14790</v>
      </c>
      <c r="F8" s="130">
        <v>0.01</v>
      </c>
    </row>
    <row r="9" spans="2:6" s="17" customFormat="1" ht="15" customHeight="1" x14ac:dyDescent="0.25">
      <c r="B9" s="131" t="s">
        <v>38</v>
      </c>
      <c r="C9" s="132">
        <v>7415</v>
      </c>
      <c r="D9" s="132"/>
      <c r="E9" s="84">
        <v>6540</v>
      </c>
      <c r="F9" s="85">
        <v>0.13</v>
      </c>
    </row>
    <row r="10" spans="2:6" s="17" customFormat="1" ht="15" customHeight="1" x14ac:dyDescent="0.25">
      <c r="B10" s="131" t="s">
        <v>39</v>
      </c>
      <c r="C10" s="132">
        <v>3509</v>
      </c>
      <c r="D10" s="132"/>
      <c r="E10" s="84">
        <v>3218</v>
      </c>
      <c r="F10" s="85">
        <v>0.09</v>
      </c>
    </row>
    <row r="11" spans="2:6" s="17" customFormat="1" ht="15" customHeight="1" x14ac:dyDescent="0.25">
      <c r="B11" s="133" t="s">
        <v>40</v>
      </c>
      <c r="C11" s="134">
        <v>1543</v>
      </c>
      <c r="D11" s="134"/>
      <c r="E11" s="87">
        <v>2709</v>
      </c>
      <c r="F11" s="88">
        <v>-0.43</v>
      </c>
    </row>
    <row r="12" spans="2:6" s="17" customFormat="1" ht="15" customHeight="1" x14ac:dyDescent="0.25">
      <c r="B12" s="135" t="s">
        <v>41</v>
      </c>
      <c r="C12" s="90">
        <v>50027</v>
      </c>
      <c r="D12" s="90"/>
      <c r="E12" s="126">
        <v>41913</v>
      </c>
      <c r="F12" s="130">
        <v>0.19</v>
      </c>
    </row>
    <row r="13" spans="2:6" s="17" customFormat="1" ht="15" customHeight="1" x14ac:dyDescent="0.25">
      <c r="B13" s="131" t="s">
        <v>42</v>
      </c>
      <c r="C13" s="132">
        <v>10456</v>
      </c>
      <c r="D13" s="132"/>
      <c r="E13" s="84">
        <v>10366</v>
      </c>
      <c r="F13" s="85">
        <v>0.01</v>
      </c>
    </row>
    <row r="14" spans="2:6" s="17" customFormat="1" ht="15" customHeight="1" x14ac:dyDescent="0.25">
      <c r="B14" s="131" t="s">
        <v>43</v>
      </c>
      <c r="C14" s="132">
        <v>31035</v>
      </c>
      <c r="D14" s="132"/>
      <c r="E14" s="84">
        <v>28843</v>
      </c>
      <c r="F14" s="85">
        <v>0.08</v>
      </c>
    </row>
    <row r="15" spans="2:6" s="17" customFormat="1" ht="15" customHeight="1" thickBot="1" x14ac:dyDescent="0.3">
      <c r="B15" s="136" t="s">
        <v>188</v>
      </c>
      <c r="C15" s="137">
        <v>5859</v>
      </c>
      <c r="D15" s="439">
        <v>1</v>
      </c>
      <c r="E15" s="138">
        <v>0</v>
      </c>
      <c r="F15" s="139"/>
    </row>
    <row r="16" spans="2:6" s="17" customFormat="1" ht="15" customHeight="1" thickBot="1" x14ac:dyDescent="0.3">
      <c r="B16" s="140" t="s">
        <v>30</v>
      </c>
      <c r="C16" s="141">
        <v>64985</v>
      </c>
      <c r="D16" s="141"/>
      <c r="E16" s="142">
        <v>56703</v>
      </c>
      <c r="F16" s="143">
        <v>0.15</v>
      </c>
    </row>
    <row r="17" spans="2:7" s="17" customFormat="1" ht="15" customHeight="1" x14ac:dyDescent="0.25">
      <c r="B17" s="124"/>
      <c r="C17" s="90"/>
      <c r="D17" s="90"/>
      <c r="E17" s="126"/>
      <c r="F17" s="127"/>
    </row>
    <row r="18" spans="2:7" s="17" customFormat="1" ht="15" customHeight="1" x14ac:dyDescent="0.25">
      <c r="B18" s="124" t="s">
        <v>44</v>
      </c>
      <c r="C18" s="90"/>
      <c r="D18" s="90"/>
      <c r="E18" s="126"/>
      <c r="F18" s="127"/>
    </row>
    <row r="19" spans="2:7" s="17" customFormat="1" ht="15" customHeight="1" x14ac:dyDescent="0.25">
      <c r="B19" s="128" t="s">
        <v>45</v>
      </c>
      <c r="C19" s="91">
        <v>39155</v>
      </c>
      <c r="D19" s="91"/>
      <c r="E19" s="129">
        <v>31695.000000000004</v>
      </c>
      <c r="F19" s="130">
        <v>0.24</v>
      </c>
    </row>
    <row r="20" spans="2:7" s="17" customFormat="1" ht="15" customHeight="1" x14ac:dyDescent="0.25">
      <c r="B20" s="131" t="s">
        <v>46</v>
      </c>
      <c r="C20" s="132">
        <v>1760</v>
      </c>
      <c r="D20" s="132"/>
      <c r="E20" s="84">
        <v>1823</v>
      </c>
      <c r="F20" s="85">
        <v>-0.03</v>
      </c>
    </row>
    <row r="21" spans="2:7" s="17" customFormat="1" ht="15" customHeight="1" x14ac:dyDescent="0.25">
      <c r="B21" s="131" t="s">
        <v>47</v>
      </c>
      <c r="C21" s="132">
        <v>8224</v>
      </c>
      <c r="D21" s="132"/>
      <c r="E21" s="84">
        <v>8240</v>
      </c>
      <c r="F21" s="85">
        <v>0</v>
      </c>
    </row>
    <row r="22" spans="2:7" s="17" customFormat="1" ht="15" customHeight="1" x14ac:dyDescent="0.25">
      <c r="B22" s="131" t="s">
        <v>48</v>
      </c>
      <c r="C22" s="132">
        <v>26377.57230272</v>
      </c>
      <c r="D22" s="132"/>
      <c r="E22" s="84">
        <v>18983.804338910002</v>
      </c>
      <c r="F22" s="85">
        <v>0.39</v>
      </c>
    </row>
    <row r="23" spans="2:7" s="17" customFormat="1" ht="15" customHeight="1" thickBot="1" x14ac:dyDescent="0.3">
      <c r="B23" s="306" t="s">
        <v>121</v>
      </c>
      <c r="C23" s="137">
        <v>6250</v>
      </c>
      <c r="D23" s="439">
        <v>2</v>
      </c>
      <c r="E23" s="138">
        <v>0</v>
      </c>
      <c r="F23" s="139"/>
    </row>
    <row r="24" spans="2:7" s="17" customFormat="1" ht="15" customHeight="1" x14ac:dyDescent="0.25">
      <c r="B24" s="135" t="s">
        <v>49</v>
      </c>
      <c r="C24" s="90">
        <v>9828</v>
      </c>
      <c r="D24" s="90"/>
      <c r="E24" s="126">
        <v>9597</v>
      </c>
      <c r="F24" s="146">
        <v>0.02</v>
      </c>
    </row>
    <row r="25" spans="2:7" s="17" customFormat="1" ht="15" customHeight="1" x14ac:dyDescent="0.25">
      <c r="B25" s="128" t="s">
        <v>50</v>
      </c>
      <c r="C25" s="91">
        <v>16002</v>
      </c>
      <c r="D25" s="91"/>
      <c r="E25" s="129">
        <v>15411</v>
      </c>
      <c r="F25" s="130">
        <v>0.04</v>
      </c>
    </row>
    <row r="26" spans="2:7" s="17" customFormat="1" ht="15" customHeight="1" thickBot="1" x14ac:dyDescent="0.3">
      <c r="B26" s="147" t="s">
        <v>51</v>
      </c>
      <c r="C26" s="148">
        <v>25830</v>
      </c>
      <c r="D26" s="148"/>
      <c r="E26" s="149">
        <v>25008</v>
      </c>
      <c r="F26" s="150">
        <v>0.03</v>
      </c>
    </row>
    <row r="27" spans="2:7" s="17" customFormat="1" ht="15" customHeight="1" thickBot="1" x14ac:dyDescent="0.3">
      <c r="B27" s="151" t="s">
        <v>52</v>
      </c>
      <c r="C27" s="152">
        <v>64985</v>
      </c>
      <c r="D27" s="152"/>
      <c r="E27" s="153">
        <v>56703</v>
      </c>
      <c r="F27" s="154">
        <v>0.15</v>
      </c>
    </row>
    <row r="30" spans="2:7" x14ac:dyDescent="0.2">
      <c r="B30" s="477" t="s">
        <v>234</v>
      </c>
      <c r="C30" s="477"/>
      <c r="D30" s="477"/>
      <c r="E30" s="477"/>
      <c r="F30" s="477"/>
      <c r="G30" s="186"/>
    </row>
    <row r="31" spans="2:7" x14ac:dyDescent="0.2">
      <c r="B31" s="381" t="s">
        <v>233</v>
      </c>
      <c r="C31" s="381"/>
      <c r="D31" s="381"/>
      <c r="E31" s="381"/>
      <c r="F31" s="381"/>
      <c r="G31" s="186"/>
    </row>
    <row r="32" spans="2:7" x14ac:dyDescent="0.2">
      <c r="B32" s="186"/>
      <c r="C32" s="186"/>
      <c r="D32" s="186"/>
      <c r="E32" s="186"/>
      <c r="F32" s="186"/>
      <c r="G32" s="186"/>
    </row>
    <row r="33" spans="2:7" x14ac:dyDescent="0.2">
      <c r="B33" s="186"/>
      <c r="C33" s="186"/>
      <c r="D33" s="186"/>
      <c r="E33" s="186"/>
      <c r="F33" s="186"/>
      <c r="G33" s="186"/>
    </row>
    <row r="34" spans="2:7" x14ac:dyDescent="0.2">
      <c r="B34" s="186"/>
      <c r="C34" s="186"/>
      <c r="D34" s="186"/>
      <c r="E34" s="186"/>
      <c r="F34" s="186"/>
      <c r="G34" s="186"/>
    </row>
    <row r="35" spans="2:7" x14ac:dyDescent="0.2">
      <c r="B35" s="186"/>
      <c r="C35" s="186"/>
      <c r="D35" s="186"/>
      <c r="E35" s="186"/>
      <c r="F35" s="186"/>
      <c r="G35" s="186"/>
    </row>
    <row r="36" spans="2:7" x14ac:dyDescent="0.2">
      <c r="B36" s="186"/>
      <c r="C36" s="186"/>
      <c r="D36" s="186"/>
      <c r="E36" s="186"/>
      <c r="F36" s="186"/>
      <c r="G36" s="186"/>
    </row>
    <row r="37" spans="2:7" x14ac:dyDescent="0.2">
      <c r="B37" s="186"/>
      <c r="C37" s="186"/>
      <c r="D37" s="186"/>
      <c r="E37" s="186"/>
      <c r="F37" s="186"/>
      <c r="G37" s="186"/>
    </row>
    <row r="38" spans="2:7" x14ac:dyDescent="0.2">
      <c r="B38" s="186"/>
      <c r="C38" s="186"/>
      <c r="D38" s="186"/>
      <c r="E38" s="186"/>
      <c r="F38" s="186"/>
      <c r="G38" s="186"/>
    </row>
    <row r="39" spans="2:7" x14ac:dyDescent="0.2">
      <c r="B39" s="186"/>
      <c r="C39" s="186"/>
      <c r="D39" s="186"/>
      <c r="E39" s="186"/>
      <c r="F39" s="186"/>
      <c r="G39" s="186"/>
    </row>
    <row r="40" spans="2:7" x14ac:dyDescent="0.2">
      <c r="B40" s="186"/>
      <c r="C40" s="186"/>
      <c r="D40" s="186"/>
      <c r="E40" s="186"/>
      <c r="F40" s="186"/>
      <c r="G40" s="186"/>
    </row>
    <row r="41" spans="2:7" x14ac:dyDescent="0.2">
      <c r="B41" s="186"/>
      <c r="C41" s="186"/>
      <c r="D41" s="186"/>
      <c r="E41" s="186"/>
      <c r="F41" s="186"/>
      <c r="G41" s="186"/>
    </row>
    <row r="42" spans="2:7" x14ac:dyDescent="0.2">
      <c r="B42" s="186"/>
      <c r="C42" s="186"/>
      <c r="D42" s="186"/>
      <c r="E42" s="186"/>
      <c r="F42" s="186"/>
      <c r="G42" s="186"/>
    </row>
    <row r="43" spans="2:7" x14ac:dyDescent="0.2">
      <c r="B43" s="186"/>
      <c r="C43" s="186"/>
      <c r="D43" s="186"/>
      <c r="E43" s="186"/>
      <c r="F43" s="186"/>
      <c r="G43" s="186"/>
    </row>
    <row r="44" spans="2:7" x14ac:dyDescent="0.2">
      <c r="B44" s="186"/>
      <c r="C44" s="186"/>
      <c r="D44" s="186"/>
      <c r="E44" s="186"/>
      <c r="F44" s="186"/>
      <c r="G44" s="186"/>
    </row>
    <row r="45" spans="2:7" x14ac:dyDescent="0.2">
      <c r="B45" s="186"/>
      <c r="C45" s="186"/>
      <c r="D45" s="186"/>
      <c r="E45" s="186"/>
      <c r="F45" s="186"/>
      <c r="G45" s="186"/>
    </row>
    <row r="46" spans="2:7" x14ac:dyDescent="0.2">
      <c r="B46" s="186"/>
      <c r="C46" s="186"/>
      <c r="D46" s="186"/>
      <c r="E46" s="186"/>
      <c r="F46" s="186"/>
      <c r="G46" s="186"/>
    </row>
    <row r="47" spans="2:7" x14ac:dyDescent="0.2">
      <c r="B47" s="186"/>
      <c r="C47" s="186"/>
      <c r="D47" s="186"/>
      <c r="E47" s="186"/>
      <c r="F47" s="186"/>
      <c r="G47" s="186"/>
    </row>
    <row r="48" spans="2:7" x14ac:dyDescent="0.2">
      <c r="B48" s="186"/>
      <c r="C48" s="186"/>
      <c r="D48" s="186"/>
      <c r="E48" s="186"/>
      <c r="F48" s="186"/>
      <c r="G48" s="186"/>
    </row>
    <row r="49" spans="2:7" x14ac:dyDescent="0.2">
      <c r="B49" s="186"/>
      <c r="C49" s="186"/>
      <c r="D49" s="186"/>
      <c r="E49" s="186"/>
      <c r="F49" s="186"/>
      <c r="G49" s="186"/>
    </row>
    <row r="50" spans="2:7" x14ac:dyDescent="0.2">
      <c r="B50" s="186"/>
      <c r="C50" s="186"/>
      <c r="D50" s="186"/>
      <c r="E50" s="186"/>
      <c r="F50" s="186"/>
      <c r="G50" s="186"/>
    </row>
    <row r="51" spans="2:7" x14ac:dyDescent="0.2">
      <c r="B51" s="186"/>
      <c r="C51" s="186"/>
      <c r="D51" s="186"/>
      <c r="E51" s="186"/>
      <c r="F51" s="186"/>
      <c r="G51" s="186"/>
    </row>
    <row r="52" spans="2:7" x14ac:dyDescent="0.2">
      <c r="B52" s="186"/>
      <c r="C52" s="186"/>
      <c r="D52" s="186"/>
      <c r="E52" s="186"/>
      <c r="F52" s="186"/>
      <c r="G52" s="186"/>
    </row>
    <row r="53" spans="2:7" x14ac:dyDescent="0.2">
      <c r="B53" s="186"/>
      <c r="C53" s="186"/>
      <c r="D53" s="186"/>
      <c r="E53" s="186"/>
      <c r="F53" s="186"/>
      <c r="G53" s="186"/>
    </row>
    <row r="54" spans="2:7" x14ac:dyDescent="0.2">
      <c r="B54" s="186"/>
      <c r="C54" s="186"/>
      <c r="D54" s="186"/>
      <c r="E54" s="186"/>
      <c r="F54" s="186"/>
      <c r="G54" s="186"/>
    </row>
    <row r="55" spans="2:7" x14ac:dyDescent="0.2">
      <c r="B55" s="186"/>
      <c r="C55" s="186"/>
      <c r="D55" s="186"/>
      <c r="E55" s="186"/>
      <c r="F55" s="186"/>
      <c r="G55" s="186"/>
    </row>
    <row r="56" spans="2:7" x14ac:dyDescent="0.2">
      <c r="B56" s="186"/>
      <c r="C56" s="186"/>
      <c r="D56" s="186"/>
      <c r="E56" s="186"/>
      <c r="F56" s="186"/>
      <c r="G56" s="186"/>
    </row>
    <row r="57" spans="2:7" x14ac:dyDescent="0.2">
      <c r="B57" s="186"/>
      <c r="C57" s="186"/>
      <c r="D57" s="186"/>
      <c r="E57" s="186"/>
      <c r="F57" s="186"/>
      <c r="G57" s="186"/>
    </row>
    <row r="58" spans="2:7" x14ac:dyDescent="0.2">
      <c r="B58" s="186"/>
      <c r="C58" s="186"/>
      <c r="D58" s="186"/>
      <c r="E58" s="186"/>
      <c r="F58" s="186"/>
      <c r="G58" s="186"/>
    </row>
    <row r="59" spans="2:7" x14ac:dyDescent="0.2">
      <c r="B59" s="186"/>
      <c r="C59" s="186"/>
      <c r="D59" s="186"/>
      <c r="E59" s="186"/>
      <c r="F59" s="186"/>
      <c r="G59" s="186"/>
    </row>
    <row r="60" spans="2:7" x14ac:dyDescent="0.2">
      <c r="B60" s="186"/>
      <c r="C60" s="186"/>
      <c r="D60" s="186"/>
      <c r="E60" s="186"/>
      <c r="F60" s="186"/>
      <c r="G60" s="186"/>
    </row>
    <row r="61" spans="2:7" x14ac:dyDescent="0.2">
      <c r="B61" s="186"/>
      <c r="C61" s="186"/>
      <c r="D61" s="186"/>
      <c r="E61" s="186"/>
      <c r="F61" s="186"/>
      <c r="G61" s="186"/>
    </row>
    <row r="62" spans="2:7" x14ac:dyDescent="0.2">
      <c r="B62" s="186"/>
      <c r="C62" s="186"/>
      <c r="D62" s="186"/>
      <c r="E62" s="186"/>
      <c r="F62" s="186"/>
      <c r="G62" s="186"/>
    </row>
    <row r="63" spans="2:7" x14ac:dyDescent="0.2">
      <c r="B63" s="186"/>
      <c r="C63" s="186"/>
      <c r="D63" s="186"/>
      <c r="E63" s="186"/>
      <c r="F63" s="186"/>
      <c r="G63" s="186"/>
    </row>
    <row r="64" spans="2:7" x14ac:dyDescent="0.2">
      <c r="B64" s="186"/>
      <c r="C64" s="186"/>
      <c r="D64" s="186"/>
      <c r="E64" s="186"/>
      <c r="F64" s="186"/>
      <c r="G64" s="186"/>
    </row>
    <row r="65" spans="2:7" x14ac:dyDescent="0.2">
      <c r="B65" s="186"/>
      <c r="C65" s="186"/>
      <c r="D65" s="186"/>
      <c r="E65" s="186"/>
      <c r="F65" s="186"/>
      <c r="G65" s="186"/>
    </row>
    <row r="66" spans="2:7" x14ac:dyDescent="0.2">
      <c r="B66" s="186"/>
      <c r="C66" s="186"/>
      <c r="D66" s="186"/>
      <c r="E66" s="186"/>
      <c r="F66" s="186"/>
      <c r="G66" s="186"/>
    </row>
    <row r="67" spans="2:7" x14ac:dyDescent="0.2">
      <c r="B67" s="186"/>
      <c r="C67" s="186"/>
      <c r="D67" s="186"/>
      <c r="E67" s="186"/>
      <c r="F67" s="186"/>
      <c r="G67" s="186"/>
    </row>
    <row r="68" spans="2:7" x14ac:dyDescent="0.2">
      <c r="B68" s="186"/>
      <c r="C68" s="186"/>
      <c r="D68" s="186"/>
      <c r="E68" s="186"/>
      <c r="F68" s="186"/>
      <c r="G68" s="186"/>
    </row>
    <row r="69" spans="2:7" x14ac:dyDescent="0.2">
      <c r="B69" s="186"/>
      <c r="C69" s="186"/>
      <c r="D69" s="186"/>
      <c r="E69" s="186"/>
      <c r="F69" s="186"/>
      <c r="G69" s="186"/>
    </row>
    <row r="70" spans="2:7" x14ac:dyDescent="0.2">
      <c r="B70" s="186"/>
      <c r="C70" s="186"/>
      <c r="D70" s="186"/>
      <c r="E70" s="186"/>
      <c r="F70" s="186"/>
      <c r="G70" s="186"/>
    </row>
    <row r="71" spans="2:7" x14ac:dyDescent="0.2">
      <c r="B71" s="186"/>
      <c r="C71" s="186"/>
      <c r="D71" s="186"/>
      <c r="E71" s="186"/>
      <c r="F71" s="186"/>
      <c r="G71" s="186"/>
    </row>
    <row r="72" spans="2:7" x14ac:dyDescent="0.2">
      <c r="B72" s="186"/>
      <c r="C72" s="186"/>
      <c r="D72" s="186"/>
      <c r="E72" s="186"/>
      <c r="F72" s="186"/>
      <c r="G72" s="186"/>
    </row>
    <row r="73" spans="2:7" x14ac:dyDescent="0.2">
      <c r="B73" s="186"/>
      <c r="C73" s="186"/>
      <c r="D73" s="186"/>
      <c r="E73" s="186"/>
      <c r="F73" s="186"/>
      <c r="G73" s="186"/>
    </row>
    <row r="74" spans="2:7" x14ac:dyDescent="0.2">
      <c r="B74" s="186"/>
      <c r="C74" s="186"/>
      <c r="D74" s="186"/>
      <c r="E74" s="186"/>
      <c r="F74" s="186"/>
      <c r="G74" s="186"/>
    </row>
    <row r="75" spans="2:7" x14ac:dyDescent="0.2">
      <c r="B75" s="186"/>
      <c r="C75" s="186"/>
      <c r="D75" s="186"/>
      <c r="E75" s="186"/>
      <c r="F75" s="186"/>
      <c r="G75" s="186"/>
    </row>
    <row r="76" spans="2:7" x14ac:dyDescent="0.2">
      <c r="B76" s="186"/>
      <c r="C76" s="186"/>
      <c r="D76" s="186"/>
      <c r="E76" s="186"/>
      <c r="F76" s="186"/>
      <c r="G76" s="186"/>
    </row>
    <row r="77" spans="2:7" x14ac:dyDescent="0.2">
      <c r="B77" s="186"/>
      <c r="C77" s="186"/>
      <c r="D77" s="186"/>
      <c r="E77" s="186"/>
      <c r="F77" s="186"/>
      <c r="G77" s="186"/>
    </row>
    <row r="78" spans="2:7" x14ac:dyDescent="0.2">
      <c r="B78" s="186"/>
      <c r="C78" s="186"/>
      <c r="D78" s="186"/>
      <c r="E78" s="186"/>
      <c r="F78" s="186"/>
      <c r="G78" s="186"/>
    </row>
    <row r="79" spans="2:7" x14ac:dyDescent="0.2">
      <c r="B79" s="186"/>
      <c r="C79" s="186"/>
      <c r="D79" s="186"/>
      <c r="E79" s="186"/>
      <c r="F79" s="186"/>
      <c r="G79" s="186"/>
    </row>
    <row r="80" spans="2:7" x14ac:dyDescent="0.2">
      <c r="B80" s="186"/>
      <c r="C80" s="186"/>
      <c r="D80" s="186"/>
      <c r="E80" s="186"/>
      <c r="F80" s="186"/>
      <c r="G80" s="186"/>
    </row>
    <row r="81" spans="2:7" x14ac:dyDescent="0.2">
      <c r="B81" s="186"/>
      <c r="C81" s="186"/>
      <c r="D81" s="186"/>
      <c r="E81" s="186"/>
      <c r="F81" s="186"/>
      <c r="G81" s="186"/>
    </row>
    <row r="82" spans="2:7" x14ac:dyDescent="0.2">
      <c r="B82" s="186"/>
      <c r="C82" s="186"/>
      <c r="D82" s="186"/>
      <c r="E82" s="186"/>
      <c r="F82" s="186"/>
      <c r="G82" s="186"/>
    </row>
  </sheetData>
  <mergeCells count="1">
    <mergeCell ref="B30:F30"/>
  </mergeCells>
  <hyperlinks>
    <hyperlink ref="B1" location="overview!A1" display="&lt; back to overview"/>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F77"/>
  <sheetViews>
    <sheetView showGridLines="0" zoomScale="130" zoomScaleNormal="130" workbookViewId="0">
      <selection activeCell="B6" sqref="B6:F18"/>
    </sheetView>
  </sheetViews>
  <sheetFormatPr baseColWidth="10" defaultColWidth="11.42578125" defaultRowHeight="12.75" x14ac:dyDescent="0.2"/>
  <cols>
    <col min="1" max="1" width="2.5703125" style="4" bestFit="1" customWidth="1"/>
    <col min="2" max="2" width="58.7109375" style="4" customWidth="1"/>
    <col min="3" max="3" width="4.28515625" style="4" customWidth="1"/>
    <col min="4" max="5" width="12" style="4" customWidth="1"/>
    <col min="6" max="6" width="11.5703125" style="4" customWidth="1"/>
    <col min="7" max="16384" width="11.42578125" style="4"/>
  </cols>
  <sheetData>
    <row r="1" spans="2:6" x14ac:dyDescent="0.2">
      <c r="B1" s="11" t="s">
        <v>29</v>
      </c>
      <c r="C1" s="11"/>
    </row>
    <row r="3" spans="2:6" x14ac:dyDescent="0.2">
      <c r="D3" s="15"/>
      <c r="E3" s="15"/>
    </row>
    <row r="4" spans="2:6" x14ac:dyDescent="0.2">
      <c r="B4" s="5" t="s">
        <v>81</v>
      </c>
      <c r="C4" s="5"/>
    </row>
    <row r="5" spans="2:6" x14ac:dyDescent="0.2">
      <c r="B5" s="5"/>
      <c r="C5" s="5"/>
    </row>
    <row r="6" spans="2:6" s="17" customFormat="1" ht="18.600000000000001" customHeight="1" thickBot="1" x14ac:dyDescent="0.3">
      <c r="B6" s="77" t="s">
        <v>11</v>
      </c>
      <c r="C6" s="77"/>
      <c r="D6" s="101" t="s">
        <v>129</v>
      </c>
      <c r="E6" s="102" t="s">
        <v>130</v>
      </c>
      <c r="F6" s="103" t="s">
        <v>10</v>
      </c>
    </row>
    <row r="7" spans="2:6" s="17" customFormat="1" ht="15" customHeight="1" x14ac:dyDescent="0.25">
      <c r="B7" s="104" t="s">
        <v>53</v>
      </c>
      <c r="C7" s="104"/>
      <c r="D7" s="105">
        <v>714</v>
      </c>
      <c r="E7" s="106">
        <v>698</v>
      </c>
      <c r="F7" s="107">
        <v>0.02</v>
      </c>
    </row>
    <row r="8" spans="2:6" s="17" customFormat="1" ht="15" customHeight="1" x14ac:dyDescent="0.25">
      <c r="B8" s="108" t="s">
        <v>16</v>
      </c>
      <c r="C8" s="108"/>
      <c r="D8" s="109">
        <v>571</v>
      </c>
      <c r="E8" s="110">
        <v>349</v>
      </c>
      <c r="F8" s="111">
        <v>0.64</v>
      </c>
    </row>
    <row r="9" spans="2:6" s="17" customFormat="1" ht="15" customHeight="1" x14ac:dyDescent="0.25">
      <c r="B9" s="108" t="s">
        <v>109</v>
      </c>
      <c r="C9" s="108"/>
      <c r="D9" s="109">
        <v>-996</v>
      </c>
      <c r="E9" s="110">
        <v>-811</v>
      </c>
      <c r="F9" s="111">
        <v>-0.23</v>
      </c>
    </row>
    <row r="10" spans="2:6" s="17" customFormat="1" ht="15" customHeight="1" x14ac:dyDescent="0.25">
      <c r="B10" s="112" t="s">
        <v>20</v>
      </c>
      <c r="C10" s="187"/>
      <c r="D10" s="113">
        <v>289</v>
      </c>
      <c r="E10" s="114">
        <v>236</v>
      </c>
      <c r="F10" s="115">
        <v>0.22</v>
      </c>
    </row>
    <row r="11" spans="2:6" s="17" customFormat="1" ht="15" customHeight="1" x14ac:dyDescent="0.25">
      <c r="B11" s="108" t="s">
        <v>54</v>
      </c>
      <c r="C11" s="108"/>
      <c r="D11" s="109">
        <v>-457</v>
      </c>
      <c r="E11" s="110">
        <v>-391</v>
      </c>
      <c r="F11" s="116">
        <v>-0.17</v>
      </c>
    </row>
    <row r="12" spans="2:6" s="17" customFormat="1" ht="15" customHeight="1" x14ac:dyDescent="0.25">
      <c r="B12" s="112" t="s">
        <v>55</v>
      </c>
      <c r="C12" s="112"/>
      <c r="D12" s="113">
        <v>-168</v>
      </c>
      <c r="E12" s="114">
        <v>-155</v>
      </c>
      <c r="F12" s="115">
        <v>-0.08</v>
      </c>
    </row>
    <row r="13" spans="2:6" s="17" customFormat="1" ht="15" customHeight="1" x14ac:dyDescent="0.25">
      <c r="B13" s="108" t="s">
        <v>56</v>
      </c>
      <c r="C13" s="108"/>
      <c r="D13" s="109">
        <v>-1900</v>
      </c>
      <c r="E13" s="110">
        <v>-189</v>
      </c>
      <c r="F13" s="111" t="s">
        <v>202</v>
      </c>
    </row>
    <row r="14" spans="2:6" s="17" customFormat="1" ht="15" customHeight="1" x14ac:dyDescent="0.25">
      <c r="B14" s="108" t="s">
        <v>57</v>
      </c>
      <c r="C14" s="112"/>
      <c r="D14" s="109">
        <v>-43</v>
      </c>
      <c r="E14" s="110">
        <v>-45</v>
      </c>
      <c r="F14" s="111">
        <v>4.4444444444444446E-2</v>
      </c>
    </row>
    <row r="15" spans="2:6" s="17" customFormat="1" ht="15" customHeight="1" x14ac:dyDescent="0.25">
      <c r="B15" s="112" t="s">
        <v>58</v>
      </c>
      <c r="C15" s="108"/>
      <c r="D15" s="113">
        <v>-2111</v>
      </c>
      <c r="E15" s="114">
        <v>-389</v>
      </c>
      <c r="F15" s="115" t="s">
        <v>202</v>
      </c>
    </row>
    <row r="16" spans="2:6" s="17" customFormat="1" ht="15" customHeight="1" x14ac:dyDescent="0.25">
      <c r="B16" s="108" t="s">
        <v>59</v>
      </c>
      <c r="C16" s="112"/>
      <c r="D16" s="109">
        <v>912</v>
      </c>
      <c r="E16" s="110">
        <v>254</v>
      </c>
      <c r="F16" s="111" t="s">
        <v>202</v>
      </c>
    </row>
    <row r="17" spans="2:6" s="17" customFormat="1" ht="15" customHeight="1" x14ac:dyDescent="0.25">
      <c r="B17" s="108" t="s">
        <v>60</v>
      </c>
      <c r="C17" s="108"/>
      <c r="D17" s="109">
        <v>33</v>
      </c>
      <c r="E17" s="110">
        <v>-17</v>
      </c>
      <c r="F17" s="111" t="s">
        <v>202</v>
      </c>
    </row>
    <row r="18" spans="2:6" s="17" customFormat="1" ht="15" customHeight="1" x14ac:dyDescent="0.25">
      <c r="B18" s="117" t="s">
        <v>61</v>
      </c>
      <c r="C18" s="117"/>
      <c r="D18" s="118">
        <v>-1166</v>
      </c>
      <c r="E18" s="119">
        <v>-152</v>
      </c>
      <c r="F18" s="120" t="s">
        <v>202</v>
      </c>
    </row>
    <row r="19" spans="2:6" s="17" customFormat="1" ht="15" customHeight="1" x14ac:dyDescent="0.25">
      <c r="D19" s="187"/>
      <c r="E19" s="187"/>
      <c r="F19" s="187"/>
    </row>
    <row r="20" spans="2:6" x14ac:dyDescent="0.2">
      <c r="D20" s="186"/>
      <c r="E20" s="186"/>
      <c r="F20" s="186"/>
    </row>
    <row r="25" spans="2:6" x14ac:dyDescent="0.2">
      <c r="B25" s="186"/>
      <c r="C25" s="186"/>
      <c r="D25" s="186"/>
      <c r="E25" s="186"/>
      <c r="F25" s="186"/>
    </row>
    <row r="26" spans="2:6" x14ac:dyDescent="0.2">
      <c r="B26" s="186"/>
      <c r="C26" s="186"/>
      <c r="D26" s="186"/>
      <c r="E26" s="186"/>
      <c r="F26" s="186"/>
    </row>
    <row r="27" spans="2:6" x14ac:dyDescent="0.2">
      <c r="B27" s="186"/>
      <c r="C27" s="186"/>
      <c r="D27" s="186"/>
      <c r="E27" s="186"/>
      <c r="F27" s="186"/>
    </row>
    <row r="28" spans="2:6" x14ac:dyDescent="0.2">
      <c r="B28" s="186"/>
      <c r="C28" s="186"/>
      <c r="D28" s="186"/>
      <c r="E28" s="186"/>
      <c r="F28" s="186"/>
    </row>
    <row r="29" spans="2:6" x14ac:dyDescent="0.2">
      <c r="B29" s="186"/>
      <c r="C29" s="186"/>
      <c r="D29" s="186"/>
      <c r="E29" s="186"/>
      <c r="F29" s="186"/>
    </row>
    <row r="30" spans="2:6" x14ac:dyDescent="0.2">
      <c r="B30" s="186"/>
      <c r="C30" s="186"/>
      <c r="D30" s="186"/>
      <c r="E30" s="186"/>
      <c r="F30" s="186"/>
    </row>
    <row r="31" spans="2:6" x14ac:dyDescent="0.2">
      <c r="B31" s="186"/>
      <c r="C31" s="186"/>
      <c r="D31" s="186"/>
      <c r="E31" s="186"/>
      <c r="F31" s="186"/>
    </row>
    <row r="32" spans="2:6" x14ac:dyDescent="0.2">
      <c r="B32" s="186"/>
      <c r="C32" s="186"/>
      <c r="D32" s="186"/>
      <c r="E32" s="186"/>
      <c r="F32" s="186"/>
    </row>
    <row r="33" spans="2:6" x14ac:dyDescent="0.2">
      <c r="B33" s="186"/>
      <c r="C33" s="186"/>
      <c r="D33" s="186"/>
      <c r="E33" s="186"/>
      <c r="F33" s="186"/>
    </row>
    <row r="34" spans="2:6" x14ac:dyDescent="0.2">
      <c r="B34" s="186"/>
      <c r="C34" s="186"/>
      <c r="D34" s="186"/>
      <c r="E34" s="186"/>
      <c r="F34" s="186"/>
    </row>
    <row r="35" spans="2:6" x14ac:dyDescent="0.2">
      <c r="B35" s="186"/>
      <c r="C35" s="186"/>
      <c r="D35" s="186"/>
      <c r="E35" s="186"/>
      <c r="F35" s="186"/>
    </row>
    <row r="36" spans="2:6" x14ac:dyDescent="0.2">
      <c r="B36" s="186"/>
      <c r="C36" s="186"/>
      <c r="D36" s="186"/>
      <c r="E36" s="186"/>
      <c r="F36" s="186"/>
    </row>
    <row r="37" spans="2:6" x14ac:dyDescent="0.2">
      <c r="B37" s="186"/>
      <c r="C37" s="186"/>
      <c r="D37" s="186"/>
      <c r="E37" s="186"/>
      <c r="F37" s="186"/>
    </row>
    <row r="38" spans="2:6" x14ac:dyDescent="0.2">
      <c r="B38" s="186"/>
      <c r="C38" s="186"/>
      <c r="D38" s="186"/>
      <c r="E38" s="186"/>
      <c r="F38" s="186"/>
    </row>
    <row r="39" spans="2:6" x14ac:dyDescent="0.2">
      <c r="B39" s="186"/>
      <c r="C39" s="186"/>
      <c r="D39" s="186"/>
      <c r="E39" s="186"/>
      <c r="F39" s="186"/>
    </row>
    <row r="40" spans="2:6" x14ac:dyDescent="0.2">
      <c r="B40" s="186"/>
      <c r="C40" s="186"/>
      <c r="D40" s="186"/>
      <c r="E40" s="186"/>
      <c r="F40" s="186"/>
    </row>
    <row r="41" spans="2:6" x14ac:dyDescent="0.2">
      <c r="B41" s="186"/>
      <c r="C41" s="186"/>
      <c r="D41" s="186"/>
      <c r="E41" s="186"/>
      <c r="F41" s="186"/>
    </row>
    <row r="42" spans="2:6" x14ac:dyDescent="0.2">
      <c r="B42" s="186"/>
      <c r="C42" s="186"/>
      <c r="D42" s="186"/>
      <c r="E42" s="186"/>
      <c r="F42" s="186"/>
    </row>
    <row r="43" spans="2:6" x14ac:dyDescent="0.2">
      <c r="B43" s="186"/>
      <c r="C43" s="186"/>
      <c r="D43" s="186"/>
      <c r="E43" s="186"/>
      <c r="F43" s="186"/>
    </row>
    <row r="44" spans="2:6" x14ac:dyDescent="0.2">
      <c r="B44" s="186"/>
      <c r="C44" s="186"/>
      <c r="D44" s="186"/>
      <c r="E44" s="186"/>
      <c r="F44" s="186"/>
    </row>
    <row r="45" spans="2:6" x14ac:dyDescent="0.2">
      <c r="B45" s="186"/>
      <c r="C45" s="186"/>
      <c r="D45" s="186"/>
      <c r="E45" s="186"/>
      <c r="F45" s="186"/>
    </row>
    <row r="46" spans="2:6" x14ac:dyDescent="0.2">
      <c r="B46" s="186"/>
      <c r="C46" s="186"/>
      <c r="D46" s="186"/>
      <c r="E46" s="186"/>
      <c r="F46" s="186"/>
    </row>
    <row r="47" spans="2:6" x14ac:dyDescent="0.2">
      <c r="B47" s="186"/>
      <c r="C47" s="186"/>
      <c r="D47" s="186"/>
      <c r="E47" s="186"/>
      <c r="F47" s="186"/>
    </row>
    <row r="48" spans="2:6" x14ac:dyDescent="0.2">
      <c r="B48" s="186"/>
      <c r="C48" s="186"/>
      <c r="D48" s="186"/>
      <c r="E48" s="186"/>
      <c r="F48" s="186"/>
    </row>
    <row r="49" spans="2:6" x14ac:dyDescent="0.2">
      <c r="B49" s="186"/>
      <c r="C49" s="186"/>
      <c r="D49" s="186"/>
      <c r="E49" s="186"/>
      <c r="F49" s="186"/>
    </row>
    <row r="50" spans="2:6" x14ac:dyDescent="0.2">
      <c r="B50" s="186"/>
      <c r="C50" s="186"/>
      <c r="D50" s="186"/>
      <c r="E50" s="186"/>
      <c r="F50" s="186"/>
    </row>
    <row r="51" spans="2:6" x14ac:dyDescent="0.2">
      <c r="B51" s="186"/>
      <c r="C51" s="186"/>
      <c r="D51" s="186"/>
      <c r="E51" s="186"/>
      <c r="F51" s="186"/>
    </row>
    <row r="52" spans="2:6" x14ac:dyDescent="0.2">
      <c r="B52" s="186"/>
      <c r="C52" s="186"/>
      <c r="D52" s="186"/>
      <c r="E52" s="186"/>
      <c r="F52" s="186"/>
    </row>
    <row r="53" spans="2:6" x14ac:dyDescent="0.2">
      <c r="B53" s="186"/>
      <c r="C53" s="186"/>
      <c r="D53" s="186"/>
      <c r="E53" s="186"/>
      <c r="F53" s="186"/>
    </row>
    <row r="54" spans="2:6" x14ac:dyDescent="0.2">
      <c r="B54" s="186"/>
      <c r="C54" s="186"/>
      <c r="D54" s="186"/>
      <c r="E54" s="186"/>
      <c r="F54" s="186"/>
    </row>
    <row r="55" spans="2:6" x14ac:dyDescent="0.2">
      <c r="B55" s="186"/>
      <c r="C55" s="186"/>
      <c r="D55" s="186"/>
      <c r="E55" s="186"/>
      <c r="F55" s="186"/>
    </row>
    <row r="56" spans="2:6" x14ac:dyDescent="0.2">
      <c r="B56" s="186"/>
      <c r="C56" s="186"/>
      <c r="D56" s="186"/>
      <c r="E56" s="186"/>
      <c r="F56" s="186"/>
    </row>
    <row r="57" spans="2:6" x14ac:dyDescent="0.2">
      <c r="B57" s="186"/>
      <c r="C57" s="186"/>
      <c r="D57" s="186"/>
      <c r="E57" s="186"/>
      <c r="F57" s="186"/>
    </row>
    <row r="58" spans="2:6" x14ac:dyDescent="0.2">
      <c r="B58" s="186"/>
      <c r="C58" s="186"/>
      <c r="D58" s="186"/>
      <c r="E58" s="186"/>
      <c r="F58" s="186"/>
    </row>
    <row r="59" spans="2:6" x14ac:dyDescent="0.2">
      <c r="B59" s="186"/>
      <c r="C59" s="186"/>
      <c r="D59" s="186"/>
      <c r="E59" s="186"/>
      <c r="F59" s="186"/>
    </row>
    <row r="60" spans="2:6" x14ac:dyDescent="0.2">
      <c r="B60" s="186"/>
      <c r="C60" s="186"/>
      <c r="D60" s="186"/>
      <c r="E60" s="186"/>
      <c r="F60" s="186"/>
    </row>
    <row r="61" spans="2:6" x14ac:dyDescent="0.2">
      <c r="B61" s="186"/>
      <c r="C61" s="186"/>
      <c r="D61" s="186"/>
      <c r="E61" s="186"/>
      <c r="F61" s="186"/>
    </row>
    <row r="62" spans="2:6" x14ac:dyDescent="0.2">
      <c r="B62" s="186"/>
      <c r="C62" s="186"/>
      <c r="D62" s="186"/>
      <c r="E62" s="186"/>
      <c r="F62" s="186"/>
    </row>
    <row r="63" spans="2:6" x14ac:dyDescent="0.2">
      <c r="B63" s="186"/>
      <c r="C63" s="186"/>
      <c r="D63" s="186"/>
      <c r="E63" s="186"/>
      <c r="F63" s="186"/>
    </row>
    <row r="64" spans="2:6" x14ac:dyDescent="0.2">
      <c r="B64" s="186"/>
      <c r="C64" s="186"/>
      <c r="D64" s="186"/>
      <c r="E64" s="186"/>
      <c r="F64" s="186"/>
    </row>
    <row r="65" spans="2:6" x14ac:dyDescent="0.2">
      <c r="B65" s="186"/>
      <c r="C65" s="186"/>
      <c r="D65" s="186"/>
      <c r="E65" s="186"/>
      <c r="F65" s="186"/>
    </row>
    <row r="66" spans="2:6" x14ac:dyDescent="0.2">
      <c r="B66" s="186"/>
      <c r="C66" s="186"/>
      <c r="D66" s="186"/>
      <c r="E66" s="186"/>
      <c r="F66" s="186"/>
    </row>
    <row r="67" spans="2:6" x14ac:dyDescent="0.2">
      <c r="B67" s="186"/>
      <c r="C67" s="186"/>
      <c r="D67" s="186"/>
      <c r="E67" s="186"/>
      <c r="F67" s="186"/>
    </row>
    <row r="68" spans="2:6" x14ac:dyDescent="0.2">
      <c r="B68" s="186"/>
      <c r="C68" s="186"/>
      <c r="D68" s="186"/>
      <c r="E68" s="186"/>
      <c r="F68" s="186"/>
    </row>
    <row r="69" spans="2:6" x14ac:dyDescent="0.2">
      <c r="B69" s="186"/>
      <c r="C69" s="186"/>
      <c r="D69" s="186"/>
      <c r="E69" s="186"/>
      <c r="F69" s="186"/>
    </row>
    <row r="70" spans="2:6" x14ac:dyDescent="0.2">
      <c r="B70" s="186"/>
      <c r="C70" s="186"/>
      <c r="D70" s="186"/>
      <c r="E70" s="186"/>
      <c r="F70" s="186"/>
    </row>
    <row r="71" spans="2:6" x14ac:dyDescent="0.2">
      <c r="B71" s="186"/>
      <c r="C71" s="186"/>
      <c r="D71" s="186"/>
      <c r="E71" s="186"/>
      <c r="F71" s="186"/>
    </row>
    <row r="72" spans="2:6" x14ac:dyDescent="0.2">
      <c r="B72" s="186"/>
      <c r="C72" s="186"/>
      <c r="D72" s="186"/>
      <c r="E72" s="186"/>
      <c r="F72" s="186"/>
    </row>
    <row r="73" spans="2:6" x14ac:dyDescent="0.2">
      <c r="B73" s="186"/>
      <c r="C73" s="186"/>
      <c r="D73" s="186"/>
      <c r="E73" s="186"/>
      <c r="F73" s="186"/>
    </row>
    <row r="74" spans="2:6" x14ac:dyDescent="0.2">
      <c r="B74" s="186"/>
      <c r="C74" s="186"/>
      <c r="D74" s="186"/>
      <c r="E74" s="186"/>
      <c r="F74" s="186"/>
    </row>
    <row r="75" spans="2:6" x14ac:dyDescent="0.2">
      <c r="B75" s="186"/>
      <c r="C75" s="186"/>
      <c r="D75" s="186"/>
      <c r="E75" s="186"/>
      <c r="F75" s="186"/>
    </row>
    <row r="76" spans="2:6" x14ac:dyDescent="0.2">
      <c r="B76" s="186"/>
      <c r="C76" s="186"/>
      <c r="D76" s="186"/>
      <c r="E76" s="186"/>
      <c r="F76" s="186"/>
    </row>
    <row r="77" spans="2:6" x14ac:dyDescent="0.2">
      <c r="B77" s="186"/>
      <c r="C77" s="186"/>
      <c r="D77" s="186"/>
      <c r="E77" s="186"/>
      <c r="F77" s="186"/>
    </row>
  </sheetData>
  <hyperlinks>
    <hyperlink ref="B1" location="overview!A1" display="&lt; zurück zum Index"/>
  </hyperlinks>
  <pageMargins left="0.7" right="0.7" top="0.78740157499999996" bottom="0.78740157499999996" header="0.3" footer="0.3"/>
  <pageSetup paperSize="9" scale="9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W50"/>
  <sheetViews>
    <sheetView showGridLines="0" topLeftCell="A25" zoomScaleNormal="100" workbookViewId="0">
      <selection activeCell="B42" sqref="B42:AW51"/>
    </sheetView>
  </sheetViews>
  <sheetFormatPr baseColWidth="10" defaultColWidth="11.42578125" defaultRowHeight="12.75" x14ac:dyDescent="0.2"/>
  <cols>
    <col min="1" max="1" width="3.140625" style="4" customWidth="1"/>
    <col min="2" max="2" width="54" style="14" customWidth="1"/>
    <col min="3" max="3" width="9.7109375" style="186" hidden="1" customWidth="1"/>
    <col min="4" max="4" width="2.28515625" style="186" hidden="1" customWidth="1"/>
    <col min="5" max="5" width="9.7109375" style="186" hidden="1" customWidth="1"/>
    <col min="6" max="6" width="2.28515625" style="186" hidden="1" customWidth="1"/>
    <col min="7" max="7" width="9.7109375" style="186" hidden="1" customWidth="1"/>
    <col min="8" max="8" width="2.28515625" style="186" hidden="1" customWidth="1"/>
    <col min="9" max="11" width="9.7109375" style="186" hidden="1" customWidth="1"/>
    <col min="12" max="12" width="2.28515625" style="186" hidden="1" customWidth="1"/>
    <col min="13" max="13" width="9.7109375" style="186" hidden="1" customWidth="1"/>
    <col min="14" max="14" width="2.28515625" style="186" hidden="1" customWidth="1"/>
    <col min="15" max="15" width="9.7109375" style="186" hidden="1" customWidth="1"/>
    <col min="16" max="16" width="2.28515625" style="186" hidden="1" customWidth="1"/>
    <col min="17" max="19" width="9.7109375" style="186" hidden="1" customWidth="1"/>
    <col min="20" max="20" width="2.28515625" style="186" hidden="1" customWidth="1"/>
    <col min="21" max="21" width="9.7109375" style="186" hidden="1" customWidth="1"/>
    <col min="22" max="22" width="2.28515625" style="186" hidden="1" customWidth="1"/>
    <col min="23" max="23" width="9.7109375" style="186" hidden="1" customWidth="1"/>
    <col min="24" max="24" width="2.28515625" style="186" hidden="1" customWidth="1"/>
    <col min="25" max="26" width="9.7109375" style="186" hidden="1" customWidth="1"/>
    <col min="27" max="27" width="9.7109375" style="186" customWidth="1"/>
    <col min="28" max="28" width="2.28515625" style="229" customWidth="1"/>
    <col min="29" max="29" width="9.7109375" style="186" customWidth="1"/>
    <col min="30" max="30" width="2.28515625" style="186" customWidth="1"/>
    <col min="31" max="34" width="9.7109375" style="186" customWidth="1"/>
    <col min="35" max="35" width="2.28515625" style="186" customWidth="1"/>
    <col min="36" max="36" width="9.7109375" style="186" customWidth="1"/>
    <col min="37" max="37" width="2.28515625" style="186" customWidth="1"/>
    <col min="38" max="38" width="9.7109375" style="186" customWidth="1"/>
    <col min="39" max="39" width="2.28515625" style="186" customWidth="1"/>
    <col min="40" max="42" width="9.7109375" style="186" customWidth="1"/>
    <col min="43" max="43" width="2.28515625" style="186" customWidth="1"/>
    <col min="44" max="44" width="9.7109375" style="186" customWidth="1"/>
    <col min="45" max="45" width="2.28515625" style="186" customWidth="1"/>
    <col min="46" max="46" width="9.7109375" style="186" customWidth="1"/>
    <col min="47" max="47" width="2.28515625" style="186" customWidth="1"/>
    <col min="48" max="49" width="9.7109375" style="186" customWidth="1"/>
    <col min="50" max="16384" width="11.42578125" style="4"/>
  </cols>
  <sheetData>
    <row r="1" spans="2:49" x14ac:dyDescent="0.2">
      <c r="B1" s="34" t="s">
        <v>29</v>
      </c>
      <c r="C1" s="34"/>
    </row>
    <row r="2" spans="2:49" x14ac:dyDescent="0.2">
      <c r="B2" s="34"/>
    </row>
    <row r="3" spans="2:49" x14ac:dyDescent="0.2">
      <c r="C3" s="15"/>
      <c r="D3" s="15"/>
      <c r="E3" s="15"/>
      <c r="F3" s="15"/>
    </row>
    <row r="4" spans="2:49" x14ac:dyDescent="0.2">
      <c r="B4" s="59" t="s">
        <v>123</v>
      </c>
      <c r="C4" s="59"/>
      <c r="D4" s="59"/>
      <c r="E4" s="59"/>
      <c r="F4" s="59"/>
      <c r="G4" s="59"/>
      <c r="H4" s="59"/>
      <c r="I4" s="59"/>
      <c r="J4" s="59"/>
      <c r="K4" s="59"/>
      <c r="L4" s="59"/>
      <c r="M4" s="59"/>
      <c r="N4" s="59"/>
      <c r="O4" s="59"/>
      <c r="P4" s="59"/>
      <c r="Q4" s="60"/>
      <c r="R4" s="60"/>
    </row>
    <row r="6" spans="2:49" x14ac:dyDescent="0.2">
      <c r="B6" s="35"/>
    </row>
    <row r="7" spans="2:49" x14ac:dyDescent="0.2">
      <c r="B7" s="18"/>
      <c r="C7" s="482" t="s">
        <v>4</v>
      </c>
      <c r="D7" s="483"/>
      <c r="E7" s="483"/>
      <c r="F7" s="483"/>
      <c r="G7" s="483"/>
      <c r="H7" s="483"/>
      <c r="I7" s="483"/>
      <c r="J7" s="484"/>
      <c r="K7" s="479" t="s">
        <v>1</v>
      </c>
      <c r="L7" s="480"/>
      <c r="M7" s="480"/>
      <c r="N7" s="480"/>
      <c r="O7" s="480"/>
      <c r="P7" s="480"/>
      <c r="Q7" s="480"/>
      <c r="R7" s="481"/>
      <c r="S7" s="479" t="s">
        <v>2</v>
      </c>
      <c r="T7" s="480"/>
      <c r="U7" s="480"/>
      <c r="V7" s="480"/>
      <c r="W7" s="480"/>
      <c r="X7" s="480"/>
      <c r="Y7" s="480"/>
      <c r="Z7" s="481"/>
      <c r="AA7" s="479" t="s">
        <v>3</v>
      </c>
      <c r="AB7" s="480"/>
      <c r="AC7" s="480"/>
      <c r="AD7" s="480"/>
      <c r="AE7" s="480"/>
      <c r="AF7" s="480"/>
      <c r="AG7" s="481"/>
      <c r="AH7" s="479" t="s">
        <v>225</v>
      </c>
      <c r="AI7" s="480"/>
      <c r="AJ7" s="480"/>
      <c r="AK7" s="480"/>
      <c r="AL7" s="480"/>
      <c r="AM7" s="480"/>
      <c r="AN7" s="480"/>
      <c r="AO7" s="481"/>
      <c r="AP7" s="479" t="s">
        <v>220</v>
      </c>
      <c r="AQ7" s="480"/>
      <c r="AR7" s="480"/>
      <c r="AS7" s="480"/>
      <c r="AT7" s="480"/>
      <c r="AU7" s="480"/>
      <c r="AV7" s="480"/>
      <c r="AW7" s="480"/>
    </row>
    <row r="8" spans="2:49" s="14" customFormat="1" x14ac:dyDescent="0.2">
      <c r="C8" s="440"/>
      <c r="D8" s="437"/>
      <c r="E8" s="219"/>
      <c r="F8" s="437"/>
      <c r="G8" s="437"/>
      <c r="H8" s="437"/>
      <c r="I8" s="437"/>
      <c r="J8" s="437"/>
      <c r="K8" s="441"/>
      <c r="L8" s="436"/>
      <c r="M8" s="436"/>
      <c r="N8" s="436"/>
      <c r="O8" s="436"/>
      <c r="P8" s="436"/>
      <c r="Q8" s="436"/>
      <c r="R8" s="436"/>
      <c r="S8" s="441"/>
      <c r="T8" s="436"/>
      <c r="U8" s="436"/>
      <c r="V8" s="436"/>
      <c r="W8" s="436"/>
      <c r="X8" s="436"/>
      <c r="Y8" s="436"/>
      <c r="Z8" s="436"/>
      <c r="AA8" s="441"/>
      <c r="AB8" s="436"/>
      <c r="AC8" s="436"/>
      <c r="AD8" s="436"/>
      <c r="AE8" s="436"/>
      <c r="AF8" s="436"/>
      <c r="AG8" s="436"/>
      <c r="AH8" s="441"/>
      <c r="AI8" s="436"/>
      <c r="AJ8" s="436"/>
      <c r="AK8" s="436"/>
      <c r="AL8" s="436"/>
      <c r="AM8" s="436"/>
      <c r="AN8" s="436"/>
      <c r="AO8" s="436"/>
      <c r="AP8" s="441"/>
      <c r="AQ8" s="436"/>
      <c r="AR8" s="436"/>
      <c r="AS8" s="436"/>
      <c r="AT8" s="436"/>
      <c r="AU8" s="436"/>
      <c r="AV8" s="436"/>
      <c r="AW8" s="436"/>
    </row>
    <row r="9" spans="2:49" ht="15.75" thickBot="1" x14ac:dyDescent="0.25">
      <c r="B9" s="36" t="s">
        <v>11</v>
      </c>
      <c r="C9" s="442" t="s">
        <v>129</v>
      </c>
      <c r="D9" s="37" t="s">
        <v>204</v>
      </c>
      <c r="E9" s="438" t="s">
        <v>129</v>
      </c>
      <c r="F9" s="37" t="s">
        <v>204</v>
      </c>
      <c r="G9" s="438" t="s">
        <v>130</v>
      </c>
      <c r="H9" s="37" t="s">
        <v>205</v>
      </c>
      <c r="I9" s="39" t="s">
        <v>10</v>
      </c>
      <c r="J9" s="39" t="s">
        <v>10</v>
      </c>
      <c r="K9" s="442" t="s">
        <v>129</v>
      </c>
      <c r="L9" s="37" t="s">
        <v>206</v>
      </c>
      <c r="M9" s="438" t="s">
        <v>129</v>
      </c>
      <c r="N9" s="37" t="s">
        <v>206</v>
      </c>
      <c r="O9" s="438" t="s">
        <v>130</v>
      </c>
      <c r="P9" s="37" t="s">
        <v>205</v>
      </c>
      <c r="Q9" s="39" t="s">
        <v>10</v>
      </c>
      <c r="R9" s="39" t="s">
        <v>10</v>
      </c>
      <c r="S9" s="442" t="s">
        <v>129</v>
      </c>
      <c r="T9" s="37"/>
      <c r="U9" s="438" t="s">
        <v>129</v>
      </c>
      <c r="V9" s="37"/>
      <c r="W9" s="438" t="s">
        <v>130</v>
      </c>
      <c r="X9" s="37"/>
      <c r="Y9" s="39" t="s">
        <v>10</v>
      </c>
      <c r="Z9" s="39" t="s">
        <v>10</v>
      </c>
      <c r="AA9" s="442" t="s">
        <v>129</v>
      </c>
      <c r="AB9" s="438"/>
      <c r="AC9" s="438" t="s">
        <v>129</v>
      </c>
      <c r="AD9" s="438"/>
      <c r="AE9" s="438" t="s">
        <v>130</v>
      </c>
      <c r="AF9" s="39" t="s">
        <v>10</v>
      </c>
      <c r="AG9" s="39" t="s">
        <v>10</v>
      </c>
      <c r="AH9" s="442" t="s">
        <v>129</v>
      </c>
      <c r="AI9" s="37" t="s">
        <v>207</v>
      </c>
      <c r="AJ9" s="438" t="s">
        <v>129</v>
      </c>
      <c r="AK9" s="37" t="s">
        <v>207</v>
      </c>
      <c r="AL9" s="438" t="s">
        <v>130</v>
      </c>
      <c r="AM9" s="37" t="s">
        <v>208</v>
      </c>
      <c r="AN9" s="39" t="s">
        <v>10</v>
      </c>
      <c r="AO9" s="39" t="s">
        <v>10</v>
      </c>
      <c r="AP9" s="442" t="s">
        <v>129</v>
      </c>
      <c r="AQ9" s="38"/>
      <c r="AR9" s="438" t="s">
        <v>129</v>
      </c>
      <c r="AS9" s="38"/>
      <c r="AT9" s="438" t="s">
        <v>130</v>
      </c>
      <c r="AU9" s="38"/>
      <c r="AV9" s="39" t="s">
        <v>10</v>
      </c>
      <c r="AW9" s="39" t="s">
        <v>10</v>
      </c>
    </row>
    <row r="10" spans="2:49" ht="25.5" x14ac:dyDescent="0.2">
      <c r="B10" s="23"/>
      <c r="C10" s="445"/>
      <c r="D10" s="67"/>
      <c r="E10" s="443" t="s">
        <v>224</v>
      </c>
      <c r="F10" s="67"/>
      <c r="G10" s="65"/>
      <c r="H10" s="65"/>
      <c r="I10" s="66"/>
      <c r="J10" s="444" t="s">
        <v>224</v>
      </c>
      <c r="K10" s="445"/>
      <c r="L10" s="67"/>
      <c r="M10" s="443" t="s">
        <v>224</v>
      </c>
      <c r="N10" s="67"/>
      <c r="O10" s="65"/>
      <c r="P10" s="67"/>
      <c r="Q10" s="444"/>
      <c r="R10" s="444" t="s">
        <v>224</v>
      </c>
      <c r="S10" s="445"/>
      <c r="T10" s="67"/>
      <c r="U10" s="443" t="s">
        <v>224</v>
      </c>
      <c r="V10" s="67"/>
      <c r="W10" s="65"/>
      <c r="X10" s="65"/>
      <c r="Y10" s="66"/>
      <c r="Z10" s="444" t="s">
        <v>224</v>
      </c>
      <c r="AA10" s="446"/>
      <c r="AB10" s="65"/>
      <c r="AC10" s="443" t="s">
        <v>224</v>
      </c>
      <c r="AD10" s="65"/>
      <c r="AE10" s="65"/>
      <c r="AF10" s="66"/>
      <c r="AG10" s="444" t="s">
        <v>224</v>
      </c>
      <c r="AH10" s="446"/>
      <c r="AI10" s="67"/>
      <c r="AJ10" s="443" t="s">
        <v>224</v>
      </c>
      <c r="AK10" s="67"/>
      <c r="AL10" s="65"/>
      <c r="AM10" s="67"/>
      <c r="AN10" s="444"/>
      <c r="AO10" s="444" t="s">
        <v>224</v>
      </c>
      <c r="AP10" s="446"/>
      <c r="AQ10" s="67"/>
      <c r="AR10" s="443" t="s">
        <v>224</v>
      </c>
      <c r="AS10" s="67"/>
      <c r="AT10" s="65"/>
      <c r="AU10" s="65"/>
      <c r="AV10" s="66"/>
      <c r="AW10" s="444" t="s">
        <v>224</v>
      </c>
    </row>
    <row r="11" spans="2:49" x14ac:dyDescent="0.2">
      <c r="B11" s="24" t="s">
        <v>12</v>
      </c>
      <c r="C11" s="447">
        <v>4133</v>
      </c>
      <c r="D11" s="49"/>
      <c r="E11" s="94">
        <v>4155</v>
      </c>
      <c r="F11" s="49"/>
      <c r="G11" s="47">
        <v>3976</v>
      </c>
      <c r="H11" s="47"/>
      <c r="I11" s="48">
        <v>0.04</v>
      </c>
      <c r="J11" s="48">
        <v>0.04</v>
      </c>
      <c r="K11" s="447">
        <v>1701</v>
      </c>
      <c r="L11" s="49"/>
      <c r="M11" s="93">
        <v>1701</v>
      </c>
      <c r="N11" s="49"/>
      <c r="O11" s="47">
        <v>1603</v>
      </c>
      <c r="P11" s="49"/>
      <c r="Q11" s="48">
        <v>0.06</v>
      </c>
      <c r="R11" s="48">
        <v>0.06</v>
      </c>
      <c r="S11" s="447">
        <v>2311</v>
      </c>
      <c r="T11" s="49"/>
      <c r="U11" s="93">
        <v>2311</v>
      </c>
      <c r="V11" s="49"/>
      <c r="W11" s="47">
        <v>2331</v>
      </c>
      <c r="X11" s="47"/>
      <c r="Y11" s="48">
        <v>-0.01</v>
      </c>
      <c r="Z11" s="48">
        <v>-0.01</v>
      </c>
      <c r="AA11" s="447">
        <v>440</v>
      </c>
      <c r="AB11" s="47"/>
      <c r="AC11" s="93">
        <v>440</v>
      </c>
      <c r="AD11" s="47"/>
      <c r="AE11" s="47">
        <v>249</v>
      </c>
      <c r="AF11" s="48">
        <v>0.77</v>
      </c>
      <c r="AG11" s="48">
        <v>0.77</v>
      </c>
      <c r="AH11" s="447">
        <v>-90</v>
      </c>
      <c r="AI11" s="47"/>
      <c r="AJ11" s="93">
        <v>-90</v>
      </c>
      <c r="AK11" s="47"/>
      <c r="AL11" s="47">
        <v>-38</v>
      </c>
      <c r="AM11" s="47"/>
      <c r="AN11" s="48">
        <v>-1.37</v>
      </c>
      <c r="AO11" s="48">
        <v>-1.37</v>
      </c>
      <c r="AP11" s="447">
        <v>8495</v>
      </c>
      <c r="AQ11" s="47"/>
      <c r="AR11" s="93">
        <v>8517</v>
      </c>
      <c r="AS11" s="47"/>
      <c r="AT11" s="47">
        <v>8121</v>
      </c>
      <c r="AU11" s="47"/>
      <c r="AV11" s="48">
        <v>0.05</v>
      </c>
      <c r="AW11" s="48">
        <v>0.05</v>
      </c>
    </row>
    <row r="12" spans="2:49" x14ac:dyDescent="0.2">
      <c r="B12" s="25" t="s">
        <v>13</v>
      </c>
      <c r="C12" s="448">
        <v>4123</v>
      </c>
      <c r="D12" s="51"/>
      <c r="E12" s="94">
        <v>4145</v>
      </c>
      <c r="F12" s="51"/>
      <c r="G12" s="50">
        <v>3968</v>
      </c>
      <c r="H12" s="50"/>
      <c r="I12" s="48">
        <v>0.04</v>
      </c>
      <c r="J12" s="48">
        <v>0.04</v>
      </c>
      <c r="K12" s="448">
        <v>1688</v>
      </c>
      <c r="L12" s="51"/>
      <c r="M12" s="94">
        <v>1688</v>
      </c>
      <c r="N12" s="51"/>
      <c r="O12" s="50">
        <v>1589</v>
      </c>
      <c r="P12" s="51"/>
      <c r="Q12" s="48">
        <v>0.06</v>
      </c>
      <c r="R12" s="48">
        <v>0.06</v>
      </c>
      <c r="S12" s="448">
        <v>2309</v>
      </c>
      <c r="T12" s="51"/>
      <c r="U12" s="94">
        <v>2309</v>
      </c>
      <c r="V12" s="51"/>
      <c r="W12" s="50">
        <v>2331</v>
      </c>
      <c r="X12" s="50"/>
      <c r="Y12" s="48">
        <v>-0.01</v>
      </c>
      <c r="Z12" s="48">
        <v>-0.01</v>
      </c>
      <c r="AA12" s="448">
        <v>375</v>
      </c>
      <c r="AB12" s="50"/>
      <c r="AC12" s="94">
        <v>375</v>
      </c>
      <c r="AD12" s="50"/>
      <c r="AE12" s="50">
        <v>233</v>
      </c>
      <c r="AF12" s="48">
        <v>0.61</v>
      </c>
      <c r="AG12" s="48">
        <v>0.61</v>
      </c>
      <c r="AH12" s="448">
        <v>0</v>
      </c>
      <c r="AI12" s="50"/>
      <c r="AJ12" s="94">
        <v>0</v>
      </c>
      <c r="AK12" s="50"/>
      <c r="AL12" s="50">
        <v>0</v>
      </c>
      <c r="AM12" s="50"/>
      <c r="AN12" s="48" t="s">
        <v>221</v>
      </c>
      <c r="AO12" s="48"/>
      <c r="AP12" s="448">
        <v>8495</v>
      </c>
      <c r="AQ12" s="50"/>
      <c r="AR12" s="94">
        <v>8517</v>
      </c>
      <c r="AS12" s="50"/>
      <c r="AT12" s="50">
        <v>8121</v>
      </c>
      <c r="AU12" s="50"/>
      <c r="AV12" s="48">
        <v>0.05</v>
      </c>
      <c r="AW12" s="48">
        <v>0.05</v>
      </c>
    </row>
    <row r="13" spans="2:49" x14ac:dyDescent="0.2">
      <c r="B13" s="25" t="s">
        <v>14</v>
      </c>
      <c r="C13" s="448">
        <v>10</v>
      </c>
      <c r="D13" s="51"/>
      <c r="E13" s="94">
        <v>10</v>
      </c>
      <c r="F13" s="51"/>
      <c r="G13" s="50">
        <v>8</v>
      </c>
      <c r="H13" s="50"/>
      <c r="I13" s="48">
        <v>0.25</v>
      </c>
      <c r="J13" s="48">
        <v>0.25</v>
      </c>
      <c r="K13" s="448">
        <v>13</v>
      </c>
      <c r="L13" s="51"/>
      <c r="M13" s="94">
        <v>13</v>
      </c>
      <c r="N13" s="51"/>
      <c r="O13" s="50">
        <v>14</v>
      </c>
      <c r="P13" s="51"/>
      <c r="Q13" s="48">
        <v>-7.0000000000000007E-2</v>
      </c>
      <c r="R13" s="48">
        <v>-7.0000000000000007E-2</v>
      </c>
      <c r="S13" s="448">
        <v>2</v>
      </c>
      <c r="T13" s="51"/>
      <c r="U13" s="94">
        <v>2</v>
      </c>
      <c r="V13" s="51"/>
      <c r="W13" s="50">
        <v>0</v>
      </c>
      <c r="X13" s="50"/>
      <c r="Y13" s="48" t="s">
        <v>221</v>
      </c>
      <c r="Z13" s="48"/>
      <c r="AA13" s="448">
        <v>65</v>
      </c>
      <c r="AB13" s="50"/>
      <c r="AC13" s="94">
        <v>65</v>
      </c>
      <c r="AD13" s="50"/>
      <c r="AE13" s="50">
        <v>16</v>
      </c>
      <c r="AF13" s="48" t="s">
        <v>202</v>
      </c>
      <c r="AG13" s="48" t="s">
        <v>202</v>
      </c>
      <c r="AH13" s="448">
        <v>-90</v>
      </c>
      <c r="AI13" s="50"/>
      <c r="AJ13" s="94">
        <v>-90</v>
      </c>
      <c r="AK13" s="50"/>
      <c r="AL13" s="50">
        <v>-38</v>
      </c>
      <c r="AM13" s="50"/>
      <c r="AN13" s="48">
        <v>-1.37</v>
      </c>
      <c r="AO13" s="48">
        <v>-1.37</v>
      </c>
      <c r="AP13" s="448">
        <v>0</v>
      </c>
      <c r="AQ13" s="50"/>
      <c r="AR13" s="94">
        <v>0</v>
      </c>
      <c r="AS13" s="50"/>
      <c r="AT13" s="50">
        <v>0</v>
      </c>
      <c r="AU13" s="50"/>
      <c r="AV13" s="48" t="s">
        <v>221</v>
      </c>
      <c r="AW13" s="48"/>
    </row>
    <row r="14" spans="2:49" x14ac:dyDescent="0.2">
      <c r="B14" s="25" t="s">
        <v>15</v>
      </c>
      <c r="C14" s="449">
        <v>0.49</v>
      </c>
      <c r="D14" s="52"/>
      <c r="E14" s="95">
        <v>0.49</v>
      </c>
      <c r="F14" s="52"/>
      <c r="G14" s="48">
        <v>0.49</v>
      </c>
      <c r="H14" s="48"/>
      <c r="I14" s="48"/>
      <c r="J14" s="48"/>
      <c r="K14" s="449">
        <v>0.2</v>
      </c>
      <c r="L14" s="52"/>
      <c r="M14" s="95">
        <v>0.2</v>
      </c>
      <c r="N14" s="52"/>
      <c r="O14" s="48">
        <v>0.19</v>
      </c>
      <c r="P14" s="52"/>
      <c r="Q14" s="48"/>
      <c r="R14" s="48"/>
      <c r="S14" s="449">
        <v>0.27</v>
      </c>
      <c r="T14" s="52"/>
      <c r="U14" s="95">
        <v>0.27</v>
      </c>
      <c r="V14" s="52"/>
      <c r="W14" s="48">
        <v>0.28999999999999998</v>
      </c>
      <c r="X14" s="48"/>
      <c r="Y14" s="48"/>
      <c r="Z14" s="48"/>
      <c r="AA14" s="449">
        <v>0.04</v>
      </c>
      <c r="AB14" s="48"/>
      <c r="AC14" s="95">
        <v>0.04</v>
      </c>
      <c r="AD14" s="48"/>
      <c r="AE14" s="48">
        <v>0.03</v>
      </c>
      <c r="AF14" s="48"/>
      <c r="AG14" s="48"/>
      <c r="AH14" s="449">
        <v>0</v>
      </c>
      <c r="AI14" s="48"/>
      <c r="AJ14" s="95">
        <v>0</v>
      </c>
      <c r="AK14" s="48"/>
      <c r="AL14" s="48">
        <v>0</v>
      </c>
      <c r="AM14" s="48"/>
      <c r="AN14" s="48"/>
      <c r="AO14" s="48"/>
      <c r="AP14" s="449">
        <v>1</v>
      </c>
      <c r="AQ14" s="48"/>
      <c r="AR14" s="95">
        <v>1</v>
      </c>
      <c r="AS14" s="48"/>
      <c r="AT14" s="48">
        <v>1</v>
      </c>
      <c r="AU14" s="48"/>
      <c r="AV14" s="48"/>
      <c r="AW14" s="48"/>
    </row>
    <row r="15" spans="2:49" x14ac:dyDescent="0.2">
      <c r="B15" s="24" t="s">
        <v>5</v>
      </c>
      <c r="C15" s="448">
        <v>919</v>
      </c>
      <c r="D15" s="51"/>
      <c r="E15" s="94">
        <v>735</v>
      </c>
      <c r="F15" s="51"/>
      <c r="G15" s="50">
        <v>685</v>
      </c>
      <c r="H15" s="50"/>
      <c r="I15" s="48">
        <v>0.34</v>
      </c>
      <c r="J15" s="48">
        <v>7.0000000000000007E-2</v>
      </c>
      <c r="K15" s="448">
        <v>394</v>
      </c>
      <c r="L15" s="51"/>
      <c r="M15" s="94">
        <v>378</v>
      </c>
      <c r="N15" s="51"/>
      <c r="O15" s="50">
        <v>338</v>
      </c>
      <c r="P15" s="51"/>
      <c r="Q15" s="48">
        <v>0.17</v>
      </c>
      <c r="R15" s="48">
        <v>0.12</v>
      </c>
      <c r="S15" s="448">
        <v>370</v>
      </c>
      <c r="T15" s="51"/>
      <c r="U15" s="94">
        <v>355</v>
      </c>
      <c r="V15" s="51"/>
      <c r="W15" s="50">
        <v>376</v>
      </c>
      <c r="X15" s="50"/>
      <c r="Y15" s="48">
        <v>-0.02</v>
      </c>
      <c r="Z15" s="48">
        <v>-0.06</v>
      </c>
      <c r="AA15" s="448">
        <v>29</v>
      </c>
      <c r="AB15" s="50"/>
      <c r="AC15" s="94">
        <v>20</v>
      </c>
      <c r="AD15" s="50"/>
      <c r="AE15" s="50">
        <v>9</v>
      </c>
      <c r="AF15" s="48" t="s">
        <v>202</v>
      </c>
      <c r="AG15" s="48">
        <v>1.22</v>
      </c>
      <c r="AH15" s="448">
        <v>-26</v>
      </c>
      <c r="AI15" s="50"/>
      <c r="AJ15" s="94">
        <v>-22</v>
      </c>
      <c r="AK15" s="50"/>
      <c r="AL15" s="50">
        <v>-23</v>
      </c>
      <c r="AM15" s="50"/>
      <c r="AN15" s="48">
        <v>-0.13</v>
      </c>
      <c r="AO15" s="48">
        <v>0.04</v>
      </c>
      <c r="AP15" s="448">
        <v>1686</v>
      </c>
      <c r="AQ15" s="50"/>
      <c r="AR15" s="94">
        <v>1466</v>
      </c>
      <c r="AS15" s="50"/>
      <c r="AT15" s="50">
        <v>1385</v>
      </c>
      <c r="AU15" s="50"/>
      <c r="AV15" s="48">
        <v>0.22</v>
      </c>
      <c r="AW15" s="48">
        <v>0.06</v>
      </c>
    </row>
    <row r="16" spans="2:49" x14ac:dyDescent="0.2">
      <c r="B16" s="24" t="s">
        <v>16</v>
      </c>
      <c r="C16" s="448">
        <v>362</v>
      </c>
      <c r="D16" s="51"/>
      <c r="E16" s="94">
        <v>195</v>
      </c>
      <c r="F16" s="51"/>
      <c r="G16" s="50">
        <v>175</v>
      </c>
      <c r="H16" s="50"/>
      <c r="I16" s="48">
        <v>1.07</v>
      </c>
      <c r="J16" s="48">
        <v>0.11</v>
      </c>
      <c r="K16" s="448">
        <v>90</v>
      </c>
      <c r="L16" s="51"/>
      <c r="M16" s="94">
        <v>75</v>
      </c>
      <c r="N16" s="51"/>
      <c r="O16" s="50">
        <v>70</v>
      </c>
      <c r="P16" s="51"/>
      <c r="Q16" s="48">
        <v>0.28999999999999998</v>
      </c>
      <c r="R16" s="48">
        <v>7.0000000000000007E-2</v>
      </c>
      <c r="S16" s="448">
        <v>102</v>
      </c>
      <c r="T16" s="51"/>
      <c r="U16" s="94">
        <v>89</v>
      </c>
      <c r="V16" s="51"/>
      <c r="W16" s="50">
        <v>98</v>
      </c>
      <c r="X16" s="50"/>
      <c r="Y16" s="48">
        <v>0.04</v>
      </c>
      <c r="Z16" s="48">
        <v>-0.09</v>
      </c>
      <c r="AA16" s="448">
        <v>17</v>
      </c>
      <c r="AB16" s="50"/>
      <c r="AC16" s="94">
        <v>9</v>
      </c>
      <c r="AD16" s="50"/>
      <c r="AE16" s="50">
        <v>3</v>
      </c>
      <c r="AF16" s="48" t="s">
        <v>202</v>
      </c>
      <c r="AG16" s="48">
        <v>2</v>
      </c>
      <c r="AH16" s="448">
        <v>0</v>
      </c>
      <c r="AI16" s="50"/>
      <c r="AJ16" s="94">
        <v>2</v>
      </c>
      <c r="AK16" s="50"/>
      <c r="AL16" s="50">
        <v>3</v>
      </c>
      <c r="AM16" s="50"/>
      <c r="AN16" s="48">
        <v>-1</v>
      </c>
      <c r="AO16" s="48">
        <v>-0.33</v>
      </c>
      <c r="AP16" s="448">
        <v>571</v>
      </c>
      <c r="AQ16" s="50"/>
      <c r="AR16" s="94">
        <v>370</v>
      </c>
      <c r="AS16" s="50"/>
      <c r="AT16" s="50">
        <v>349</v>
      </c>
      <c r="AU16" s="50"/>
      <c r="AV16" s="48">
        <v>0.64</v>
      </c>
      <c r="AW16" s="48">
        <v>0.06</v>
      </c>
    </row>
    <row r="17" spans="1:49" x14ac:dyDescent="0.2">
      <c r="B17" s="24" t="s">
        <v>0</v>
      </c>
      <c r="C17" s="447">
        <v>557</v>
      </c>
      <c r="D17" s="49"/>
      <c r="E17" s="93">
        <v>540</v>
      </c>
      <c r="F17" s="49"/>
      <c r="G17" s="47">
        <v>510</v>
      </c>
      <c r="H17" s="47"/>
      <c r="I17" s="48">
        <v>0.09</v>
      </c>
      <c r="J17" s="48">
        <v>0.06</v>
      </c>
      <c r="K17" s="447">
        <v>304</v>
      </c>
      <c r="L17" s="49"/>
      <c r="M17" s="93">
        <v>303</v>
      </c>
      <c r="N17" s="49"/>
      <c r="O17" s="47">
        <v>268</v>
      </c>
      <c r="P17" s="49"/>
      <c r="Q17" s="48">
        <v>0.13</v>
      </c>
      <c r="R17" s="48">
        <v>0.13</v>
      </c>
      <c r="S17" s="447">
        <v>268</v>
      </c>
      <c r="T17" s="49"/>
      <c r="U17" s="93">
        <v>266</v>
      </c>
      <c r="V17" s="49"/>
      <c r="W17" s="47">
        <v>278</v>
      </c>
      <c r="X17" s="47"/>
      <c r="Y17" s="48">
        <v>-0.04</v>
      </c>
      <c r="Z17" s="48">
        <v>-0.04</v>
      </c>
      <c r="AA17" s="447">
        <v>12</v>
      </c>
      <c r="AB17" s="47"/>
      <c r="AC17" s="93">
        <v>11</v>
      </c>
      <c r="AD17" s="47"/>
      <c r="AE17" s="47">
        <v>6</v>
      </c>
      <c r="AF17" s="48">
        <v>1</v>
      </c>
      <c r="AG17" s="48">
        <v>0.83</v>
      </c>
      <c r="AH17" s="448">
        <v>-26</v>
      </c>
      <c r="AI17" s="50"/>
      <c r="AJ17" s="94">
        <v>-24</v>
      </c>
      <c r="AK17" s="50"/>
      <c r="AL17" s="50">
        <v>-26</v>
      </c>
      <c r="AM17" s="50"/>
      <c r="AN17" s="48">
        <v>0</v>
      </c>
      <c r="AO17" s="48">
        <v>0.08</v>
      </c>
      <c r="AP17" s="447">
        <v>1115</v>
      </c>
      <c r="AQ17" s="47"/>
      <c r="AR17" s="93">
        <v>1096</v>
      </c>
      <c r="AS17" s="47"/>
      <c r="AT17" s="47">
        <v>1036</v>
      </c>
      <c r="AU17" s="47"/>
      <c r="AV17" s="48">
        <v>0.08</v>
      </c>
      <c r="AW17" s="48">
        <v>0.06</v>
      </c>
    </row>
    <row r="18" spans="1:49" x14ac:dyDescent="0.2">
      <c r="B18" s="24" t="s">
        <v>17</v>
      </c>
      <c r="C18" s="448">
        <v>-108</v>
      </c>
      <c r="D18" s="51"/>
      <c r="E18" s="94">
        <v>-66</v>
      </c>
      <c r="F18" s="51"/>
      <c r="G18" s="50">
        <v>-83</v>
      </c>
      <c r="H18" s="50"/>
      <c r="I18" s="48">
        <v>-0.3</v>
      </c>
      <c r="J18" s="48">
        <v>0.2</v>
      </c>
      <c r="K18" s="448">
        <v>-24</v>
      </c>
      <c r="L18" s="51"/>
      <c r="M18" s="94">
        <v>-21</v>
      </c>
      <c r="N18" s="51"/>
      <c r="O18" s="50">
        <v>-29</v>
      </c>
      <c r="P18" s="51"/>
      <c r="Q18" s="48">
        <v>0.17</v>
      </c>
      <c r="R18" s="48">
        <v>0.28000000000000003</v>
      </c>
      <c r="S18" s="448">
        <v>-43</v>
      </c>
      <c r="T18" s="51"/>
      <c r="U18" s="94">
        <v>-39</v>
      </c>
      <c r="V18" s="51"/>
      <c r="W18" s="50">
        <v>-40</v>
      </c>
      <c r="X18" s="50"/>
      <c r="Y18" s="48">
        <v>-0.08</v>
      </c>
      <c r="Z18" s="48">
        <v>0.03</v>
      </c>
      <c r="AA18" s="447">
        <v>-4</v>
      </c>
      <c r="AB18" s="47"/>
      <c r="AC18" s="93">
        <v>-3</v>
      </c>
      <c r="AD18" s="47"/>
      <c r="AE18" s="47">
        <v>0</v>
      </c>
      <c r="AF18" s="48" t="s">
        <v>221</v>
      </c>
      <c r="AG18" s="48"/>
      <c r="AH18" s="448">
        <v>-5</v>
      </c>
      <c r="AI18" s="50"/>
      <c r="AJ18" s="94">
        <v>-7</v>
      </c>
      <c r="AK18" s="50"/>
      <c r="AL18" s="50">
        <v>0</v>
      </c>
      <c r="AM18" s="50"/>
      <c r="AN18" s="48" t="s">
        <v>221</v>
      </c>
      <c r="AO18" s="48"/>
      <c r="AP18" s="447">
        <v>-184</v>
      </c>
      <c r="AQ18" s="47"/>
      <c r="AR18" s="93">
        <v>-136</v>
      </c>
      <c r="AS18" s="47"/>
      <c r="AT18" s="50">
        <v>-152</v>
      </c>
      <c r="AU18" s="50"/>
      <c r="AV18" s="48">
        <v>-0.21</v>
      </c>
      <c r="AW18" s="48">
        <v>0.11</v>
      </c>
    </row>
    <row r="19" spans="1:49" x14ac:dyDescent="0.2">
      <c r="B19" s="24" t="s">
        <v>18</v>
      </c>
      <c r="C19" s="448">
        <v>-106</v>
      </c>
      <c r="D19" s="51"/>
      <c r="E19" s="94">
        <v>-113</v>
      </c>
      <c r="F19" s="51"/>
      <c r="G19" s="50">
        <v>-84</v>
      </c>
      <c r="H19" s="50"/>
      <c r="I19" s="48">
        <v>-0.26</v>
      </c>
      <c r="J19" s="48">
        <v>-0.34</v>
      </c>
      <c r="K19" s="448">
        <v>-67</v>
      </c>
      <c r="L19" s="51"/>
      <c r="M19" s="94">
        <v>-68</v>
      </c>
      <c r="N19" s="51"/>
      <c r="O19" s="50">
        <v>-60</v>
      </c>
      <c r="P19" s="51"/>
      <c r="Q19" s="48">
        <v>-0.12</v>
      </c>
      <c r="R19" s="48">
        <v>-0.13</v>
      </c>
      <c r="S19" s="448">
        <v>-47</v>
      </c>
      <c r="T19" s="51"/>
      <c r="U19" s="94">
        <v>-47</v>
      </c>
      <c r="V19" s="51"/>
      <c r="W19" s="50">
        <v>-45</v>
      </c>
      <c r="X19" s="50"/>
      <c r="Y19" s="48">
        <v>-0.04</v>
      </c>
      <c r="Z19" s="48">
        <v>-0.04</v>
      </c>
      <c r="AA19" s="448">
        <v>-2</v>
      </c>
      <c r="AB19" s="50"/>
      <c r="AC19" s="94">
        <v>-2</v>
      </c>
      <c r="AD19" s="50"/>
      <c r="AE19" s="50">
        <v>-2</v>
      </c>
      <c r="AF19" s="48">
        <v>0</v>
      </c>
      <c r="AG19" s="48">
        <v>0</v>
      </c>
      <c r="AH19" s="448">
        <v>5</v>
      </c>
      <c r="AI19" s="50"/>
      <c r="AJ19" s="94">
        <v>5</v>
      </c>
      <c r="AK19" s="50"/>
      <c r="AL19" s="50">
        <v>5</v>
      </c>
      <c r="AM19" s="50"/>
      <c r="AN19" s="48">
        <v>0</v>
      </c>
      <c r="AO19" s="48">
        <v>0</v>
      </c>
      <c r="AP19" s="447">
        <v>-217</v>
      </c>
      <c r="AQ19" s="47"/>
      <c r="AR19" s="93">
        <v>-225</v>
      </c>
      <c r="AS19" s="47"/>
      <c r="AT19" s="50">
        <v>-186</v>
      </c>
      <c r="AU19" s="50"/>
      <c r="AV19" s="48">
        <v>-0.17</v>
      </c>
      <c r="AW19" s="48">
        <v>-0.21</v>
      </c>
    </row>
    <row r="20" spans="1:49" ht="25.5" x14ac:dyDescent="0.2">
      <c r="B20" s="58" t="s">
        <v>19</v>
      </c>
      <c r="C20" s="448">
        <v>286</v>
      </c>
      <c r="D20" s="51"/>
      <c r="E20" s="94">
        <v>304</v>
      </c>
      <c r="F20" s="51"/>
      <c r="G20" s="50">
        <v>292</v>
      </c>
      <c r="H20" s="50"/>
      <c r="I20" s="48">
        <v>-0.02</v>
      </c>
      <c r="J20" s="48">
        <v>0.04</v>
      </c>
      <c r="K20" s="448">
        <v>202</v>
      </c>
      <c r="L20" s="51"/>
      <c r="M20" s="94">
        <v>203</v>
      </c>
      <c r="N20" s="51"/>
      <c r="O20" s="50">
        <v>170</v>
      </c>
      <c r="P20" s="51"/>
      <c r="Q20" s="48">
        <v>0.19</v>
      </c>
      <c r="R20" s="48">
        <v>0.19</v>
      </c>
      <c r="S20" s="448">
        <v>174</v>
      </c>
      <c r="T20" s="51"/>
      <c r="U20" s="94">
        <v>176</v>
      </c>
      <c r="V20" s="51"/>
      <c r="W20" s="50">
        <v>191</v>
      </c>
      <c r="X20" s="50"/>
      <c r="Y20" s="48">
        <v>-0.09</v>
      </c>
      <c r="Z20" s="48">
        <v>-0.08</v>
      </c>
      <c r="AA20" s="448">
        <v>6</v>
      </c>
      <c r="AB20" s="50"/>
      <c r="AC20" s="94">
        <v>6</v>
      </c>
      <c r="AD20" s="50"/>
      <c r="AE20" s="50">
        <v>4</v>
      </c>
      <c r="AF20" s="48">
        <v>0.5</v>
      </c>
      <c r="AG20" s="48">
        <v>0.5</v>
      </c>
      <c r="AH20" s="448">
        <v>-215</v>
      </c>
      <c r="AI20" s="50"/>
      <c r="AJ20" s="94">
        <v>-228</v>
      </c>
      <c r="AK20" s="50"/>
      <c r="AL20" s="50">
        <v>-217</v>
      </c>
      <c r="AM20" s="50"/>
      <c r="AN20" s="48">
        <v>0.01</v>
      </c>
      <c r="AO20" s="48">
        <v>-0.05</v>
      </c>
      <c r="AP20" s="447">
        <v>453</v>
      </c>
      <c r="AQ20" s="47"/>
      <c r="AR20" s="93">
        <v>461</v>
      </c>
      <c r="AS20" s="47"/>
      <c r="AT20" s="50">
        <v>440</v>
      </c>
      <c r="AU20" s="50"/>
      <c r="AV20" s="48">
        <v>0.03</v>
      </c>
      <c r="AW20" s="48">
        <v>0.05</v>
      </c>
    </row>
    <row r="21" spans="1:49" ht="15" x14ac:dyDescent="0.2">
      <c r="A21" s="12"/>
      <c r="B21" s="24"/>
      <c r="C21" s="456"/>
      <c r="D21" s="51"/>
      <c r="E21" s="96"/>
      <c r="F21" s="51"/>
      <c r="G21" s="68"/>
      <c r="H21" s="68"/>
      <c r="I21" s="69"/>
      <c r="J21" s="69"/>
      <c r="K21" s="448"/>
      <c r="L21" s="51"/>
      <c r="M21" s="94"/>
      <c r="N21" s="51"/>
      <c r="O21" s="50"/>
      <c r="P21" s="51"/>
      <c r="Q21" s="48"/>
      <c r="R21" s="48"/>
      <c r="S21" s="448"/>
      <c r="T21" s="51"/>
      <c r="U21" s="94"/>
      <c r="V21" s="51"/>
      <c r="W21" s="50"/>
      <c r="X21" s="50"/>
      <c r="Y21" s="48"/>
      <c r="Z21" s="48"/>
      <c r="AA21" s="448"/>
      <c r="AB21" s="50"/>
      <c r="AC21" s="94"/>
      <c r="AD21" s="50"/>
      <c r="AE21" s="50"/>
      <c r="AF21" s="48"/>
      <c r="AG21" s="48"/>
      <c r="AH21" s="448"/>
      <c r="AI21" s="50"/>
      <c r="AJ21" s="94"/>
      <c r="AK21" s="50"/>
      <c r="AL21" s="50"/>
      <c r="AM21" s="50"/>
      <c r="AN21" s="48"/>
      <c r="AO21" s="48"/>
      <c r="AP21" s="447"/>
      <c r="AQ21" s="47"/>
      <c r="AR21" s="93"/>
      <c r="AS21" s="47"/>
      <c r="AT21" s="50"/>
      <c r="AU21" s="50"/>
      <c r="AV21" s="48"/>
      <c r="AW21" s="48"/>
    </row>
    <row r="22" spans="1:49" x14ac:dyDescent="0.2">
      <c r="B22" s="24" t="s">
        <v>20</v>
      </c>
      <c r="C22" s="448">
        <v>76</v>
      </c>
      <c r="D22" s="51"/>
      <c r="E22" s="94">
        <v>-65</v>
      </c>
      <c r="F22" s="51"/>
      <c r="G22" s="50">
        <v>-45</v>
      </c>
      <c r="H22" s="50"/>
      <c r="I22" s="48" t="s">
        <v>202</v>
      </c>
      <c r="J22" s="48">
        <v>-0.44</v>
      </c>
      <c r="K22" s="448">
        <v>145</v>
      </c>
      <c r="L22" s="51"/>
      <c r="M22" s="94">
        <v>132</v>
      </c>
      <c r="N22" s="51"/>
      <c r="O22" s="50">
        <v>226</v>
      </c>
      <c r="P22" s="51"/>
      <c r="Q22" s="48">
        <v>-0.36</v>
      </c>
      <c r="R22" s="48">
        <v>-0.42</v>
      </c>
      <c r="S22" s="448">
        <v>103</v>
      </c>
      <c r="T22" s="51"/>
      <c r="U22" s="94">
        <v>91</v>
      </c>
      <c r="V22" s="51"/>
      <c r="W22" s="50">
        <v>97</v>
      </c>
      <c r="X22" s="50"/>
      <c r="Y22" s="48">
        <v>0.06</v>
      </c>
      <c r="Z22" s="48">
        <v>-0.06</v>
      </c>
      <c r="AA22" s="448">
        <v>-15</v>
      </c>
      <c r="AB22" s="50"/>
      <c r="AC22" s="94">
        <v>-23</v>
      </c>
      <c r="AD22" s="50"/>
      <c r="AE22" s="50">
        <v>-42</v>
      </c>
      <c r="AF22" s="48">
        <v>0.64</v>
      </c>
      <c r="AG22" s="48">
        <v>0.45</v>
      </c>
      <c r="AH22" s="448">
        <v>-20</v>
      </c>
      <c r="AI22" s="50"/>
      <c r="AJ22" s="94">
        <v>-17</v>
      </c>
      <c r="AK22" s="50"/>
      <c r="AL22" s="50">
        <v>0</v>
      </c>
      <c r="AM22" s="50"/>
      <c r="AN22" s="48" t="s">
        <v>221</v>
      </c>
      <c r="AO22" s="48"/>
      <c r="AP22" s="448">
        <v>289</v>
      </c>
      <c r="AQ22" s="50"/>
      <c r="AR22" s="94">
        <v>118</v>
      </c>
      <c r="AS22" s="50"/>
      <c r="AT22" s="50">
        <v>236</v>
      </c>
      <c r="AU22" s="50"/>
      <c r="AV22" s="48">
        <v>0.22</v>
      </c>
      <c r="AW22" s="48">
        <v>-0.5</v>
      </c>
    </row>
    <row r="23" spans="1:49" x14ac:dyDescent="0.2">
      <c r="B23" s="24" t="s">
        <v>21</v>
      </c>
      <c r="C23" s="448">
        <v>-123</v>
      </c>
      <c r="D23" s="51"/>
      <c r="E23" s="94">
        <v>-264</v>
      </c>
      <c r="F23" s="51"/>
      <c r="G23" s="50">
        <v>-263</v>
      </c>
      <c r="H23" s="50"/>
      <c r="I23" s="48">
        <v>0.53</v>
      </c>
      <c r="J23" s="48">
        <v>0</v>
      </c>
      <c r="K23" s="448">
        <v>5</v>
      </c>
      <c r="L23" s="51"/>
      <c r="M23" s="94">
        <v>-8</v>
      </c>
      <c r="N23" s="51"/>
      <c r="O23" s="50">
        <v>130</v>
      </c>
      <c r="P23" s="51"/>
      <c r="Q23" s="48">
        <v>-0.96</v>
      </c>
      <c r="R23" s="48">
        <v>-1.06</v>
      </c>
      <c r="S23" s="448">
        <v>15</v>
      </c>
      <c r="T23" s="51"/>
      <c r="U23" s="94">
        <v>3</v>
      </c>
      <c r="V23" s="51"/>
      <c r="W23" s="50">
        <v>32</v>
      </c>
      <c r="X23" s="50"/>
      <c r="Y23" s="48">
        <v>-0.53</v>
      </c>
      <c r="Z23" s="48">
        <v>-0.91</v>
      </c>
      <c r="AA23" s="448">
        <v>-21</v>
      </c>
      <c r="AB23" s="50"/>
      <c r="AC23" s="94">
        <v>-29</v>
      </c>
      <c r="AD23" s="50"/>
      <c r="AE23" s="50">
        <v>-44</v>
      </c>
      <c r="AF23" s="48">
        <v>0.52</v>
      </c>
      <c r="AG23" s="48">
        <v>0.34</v>
      </c>
      <c r="AH23" s="448">
        <v>-44</v>
      </c>
      <c r="AI23" s="50"/>
      <c r="AJ23" s="94">
        <v>-41</v>
      </c>
      <c r="AK23" s="50"/>
      <c r="AL23" s="50">
        <v>-10</v>
      </c>
      <c r="AM23" s="50"/>
      <c r="AN23" s="48" t="s">
        <v>202</v>
      </c>
      <c r="AO23" s="48" t="s">
        <v>202</v>
      </c>
      <c r="AP23" s="448">
        <v>-168</v>
      </c>
      <c r="AQ23" s="50"/>
      <c r="AR23" s="94">
        <v>-339</v>
      </c>
      <c r="AS23" s="50"/>
      <c r="AT23" s="50">
        <v>-155</v>
      </c>
      <c r="AU23" s="50"/>
      <c r="AV23" s="48">
        <v>-0.08</v>
      </c>
      <c r="AW23" s="48">
        <v>-1.19</v>
      </c>
    </row>
    <row r="24" spans="1:49" x14ac:dyDescent="0.2">
      <c r="B24" s="24"/>
      <c r="C24" s="448"/>
      <c r="D24" s="51"/>
      <c r="E24" s="94"/>
      <c r="F24" s="51"/>
      <c r="G24" s="50"/>
      <c r="H24" s="50"/>
      <c r="I24" s="48"/>
      <c r="J24" s="48"/>
      <c r="K24" s="448"/>
      <c r="L24" s="51"/>
      <c r="M24" s="94"/>
      <c r="N24" s="51"/>
      <c r="O24" s="50"/>
      <c r="P24" s="51"/>
      <c r="Q24" s="48"/>
      <c r="R24" s="48"/>
      <c r="S24" s="448"/>
      <c r="T24" s="51"/>
      <c r="U24" s="94"/>
      <c r="V24" s="51"/>
      <c r="W24" s="50"/>
      <c r="X24" s="50"/>
      <c r="Y24" s="48"/>
      <c r="Z24" s="48"/>
      <c r="AA24" s="448"/>
      <c r="AB24" s="50"/>
      <c r="AC24" s="94"/>
      <c r="AD24" s="50"/>
      <c r="AE24" s="50"/>
      <c r="AF24" s="48"/>
      <c r="AG24" s="48"/>
      <c r="AH24" s="448"/>
      <c r="AI24" s="50"/>
      <c r="AJ24" s="94"/>
      <c r="AK24" s="50"/>
      <c r="AL24" s="50"/>
      <c r="AM24" s="50"/>
      <c r="AN24" s="48"/>
      <c r="AO24" s="48"/>
      <c r="AP24" s="448"/>
      <c r="AQ24" s="50"/>
      <c r="AR24" s="94"/>
      <c r="AS24" s="50"/>
      <c r="AT24" s="50"/>
      <c r="AU24" s="50"/>
      <c r="AV24" s="48"/>
      <c r="AW24" s="48"/>
    </row>
    <row r="25" spans="1:49" ht="15" x14ac:dyDescent="0.2">
      <c r="B25" s="24" t="s">
        <v>124</v>
      </c>
      <c r="C25" s="448">
        <v>32353</v>
      </c>
      <c r="D25" s="51"/>
      <c r="E25" s="94">
        <v>28126</v>
      </c>
      <c r="F25" s="51"/>
      <c r="G25" s="50">
        <v>26242</v>
      </c>
      <c r="H25" s="50"/>
      <c r="I25" s="48">
        <v>0.23</v>
      </c>
      <c r="J25" s="48">
        <v>7.0000000000000007E-2</v>
      </c>
      <c r="K25" s="448">
        <v>13044</v>
      </c>
      <c r="L25" s="51"/>
      <c r="M25" s="94">
        <v>12684</v>
      </c>
      <c r="N25" s="51"/>
      <c r="O25" s="50">
        <v>12638</v>
      </c>
      <c r="P25" s="51"/>
      <c r="Q25" s="48">
        <v>0.03</v>
      </c>
      <c r="R25" s="48">
        <v>0</v>
      </c>
      <c r="S25" s="448">
        <v>17720</v>
      </c>
      <c r="T25" s="51"/>
      <c r="U25" s="94">
        <v>16833</v>
      </c>
      <c r="V25" s="51"/>
      <c r="W25" s="50">
        <v>16504</v>
      </c>
      <c r="X25" s="50"/>
      <c r="Y25" s="48">
        <v>7.0000000000000007E-2</v>
      </c>
      <c r="Z25" s="48">
        <v>0.02</v>
      </c>
      <c r="AA25" s="448">
        <v>2458</v>
      </c>
      <c r="AB25" s="50"/>
      <c r="AC25" s="94">
        <v>2140</v>
      </c>
      <c r="AD25" s="50"/>
      <c r="AE25" s="50">
        <v>2160</v>
      </c>
      <c r="AF25" s="48">
        <v>0.14000000000000001</v>
      </c>
      <c r="AG25" s="48">
        <v>-0.01</v>
      </c>
      <c r="AH25" s="448">
        <v>-590</v>
      </c>
      <c r="AI25" s="50"/>
      <c r="AJ25" s="94">
        <v>-467</v>
      </c>
      <c r="AK25" s="50"/>
      <c r="AL25" s="50">
        <v>-841</v>
      </c>
      <c r="AM25" s="50"/>
      <c r="AN25" s="48">
        <v>0.3</v>
      </c>
      <c r="AO25" s="48">
        <v>0.44</v>
      </c>
      <c r="AP25" s="448">
        <v>64985</v>
      </c>
      <c r="AQ25" s="50"/>
      <c r="AR25" s="94">
        <v>59316</v>
      </c>
      <c r="AS25" s="50"/>
      <c r="AT25" s="50">
        <v>56703</v>
      </c>
      <c r="AU25" s="50"/>
      <c r="AV25" s="48">
        <v>0.15</v>
      </c>
      <c r="AW25" s="48">
        <v>0.05</v>
      </c>
    </row>
    <row r="26" spans="1:49" ht="15" x14ac:dyDescent="0.2">
      <c r="B26" s="24" t="s">
        <v>125</v>
      </c>
      <c r="C26" s="448">
        <v>13232</v>
      </c>
      <c r="D26" s="51"/>
      <c r="E26" s="94">
        <v>8850</v>
      </c>
      <c r="F26" s="51"/>
      <c r="G26" s="50">
        <v>7546</v>
      </c>
      <c r="H26" s="50"/>
      <c r="I26" s="48">
        <v>0.75</v>
      </c>
      <c r="J26" s="48">
        <v>0.17</v>
      </c>
      <c r="K26" s="448">
        <v>3991</v>
      </c>
      <c r="L26" s="51"/>
      <c r="M26" s="94">
        <v>3629</v>
      </c>
      <c r="N26" s="51"/>
      <c r="O26" s="50">
        <v>3867</v>
      </c>
      <c r="P26" s="51"/>
      <c r="Q26" s="48">
        <v>0.03</v>
      </c>
      <c r="R26" s="48">
        <v>-0.06</v>
      </c>
      <c r="S26" s="448">
        <v>7223</v>
      </c>
      <c r="T26" s="51"/>
      <c r="U26" s="94">
        <v>6331</v>
      </c>
      <c r="V26" s="51"/>
      <c r="W26" s="50">
        <v>6219</v>
      </c>
      <c r="X26" s="50"/>
      <c r="Y26" s="48">
        <v>0.16</v>
      </c>
      <c r="Z26" s="48">
        <v>0.02</v>
      </c>
      <c r="AA26" s="448">
        <v>861</v>
      </c>
      <c r="AB26" s="50"/>
      <c r="AC26" s="94">
        <v>539</v>
      </c>
      <c r="AD26" s="50"/>
      <c r="AE26" s="50">
        <v>535</v>
      </c>
      <c r="AF26" s="48">
        <v>0.61</v>
      </c>
      <c r="AG26" s="48">
        <v>0.01</v>
      </c>
      <c r="AH26" s="448">
        <v>1071</v>
      </c>
      <c r="AI26" s="50"/>
      <c r="AJ26" s="94">
        <v>1193</v>
      </c>
      <c r="AK26" s="50"/>
      <c r="AL26" s="50">
        <v>817</v>
      </c>
      <c r="AM26" s="50"/>
      <c r="AN26" s="48">
        <v>0.31</v>
      </c>
      <c r="AO26" s="48">
        <v>0.46</v>
      </c>
      <c r="AP26" s="448">
        <v>26378</v>
      </c>
      <c r="AQ26" s="50"/>
      <c r="AR26" s="94">
        <v>20542</v>
      </c>
      <c r="AS26" s="50"/>
      <c r="AT26" s="50">
        <v>18984</v>
      </c>
      <c r="AU26" s="50"/>
      <c r="AV26" s="48">
        <v>0.39</v>
      </c>
      <c r="AW26" s="48">
        <v>0.08</v>
      </c>
    </row>
    <row r="27" spans="1:49" ht="15" x14ac:dyDescent="0.2">
      <c r="B27" s="24" t="s">
        <v>126</v>
      </c>
      <c r="C27" s="448">
        <v>5171</v>
      </c>
      <c r="D27" s="51"/>
      <c r="E27" s="94">
        <v>5171</v>
      </c>
      <c r="F27" s="51"/>
      <c r="G27" s="50">
        <v>5168</v>
      </c>
      <c r="H27" s="50"/>
      <c r="I27" s="48">
        <v>0</v>
      </c>
      <c r="J27" s="48">
        <v>0</v>
      </c>
      <c r="K27" s="448">
        <v>3042</v>
      </c>
      <c r="L27" s="51"/>
      <c r="M27" s="94">
        <v>3042</v>
      </c>
      <c r="N27" s="51"/>
      <c r="O27" s="50">
        <v>3107</v>
      </c>
      <c r="P27" s="51"/>
      <c r="Q27" s="48">
        <v>-0.02</v>
      </c>
      <c r="R27" s="48">
        <v>-0.02</v>
      </c>
      <c r="S27" s="448">
        <v>2132</v>
      </c>
      <c r="T27" s="51"/>
      <c r="U27" s="94">
        <v>2132</v>
      </c>
      <c r="V27" s="51"/>
      <c r="W27" s="50">
        <v>2051</v>
      </c>
      <c r="X27" s="50"/>
      <c r="Y27" s="48">
        <v>0.04</v>
      </c>
      <c r="Z27" s="48">
        <v>0.04</v>
      </c>
      <c r="AA27" s="448">
        <v>882</v>
      </c>
      <c r="AB27" s="50"/>
      <c r="AC27" s="94">
        <v>882</v>
      </c>
      <c r="AD27" s="50"/>
      <c r="AE27" s="50">
        <v>912</v>
      </c>
      <c r="AF27" s="48">
        <v>-0.03</v>
      </c>
      <c r="AG27" s="48">
        <v>-0.03</v>
      </c>
      <c r="AH27" s="448">
        <v>140</v>
      </c>
      <c r="AI27" s="50"/>
      <c r="AJ27" s="94">
        <v>140</v>
      </c>
      <c r="AK27" s="50"/>
      <c r="AL27" s="50">
        <v>189</v>
      </c>
      <c r="AM27" s="50"/>
      <c r="AN27" s="48">
        <v>-0.26</v>
      </c>
      <c r="AO27" s="48">
        <v>-0.26</v>
      </c>
      <c r="AP27" s="448">
        <v>11367</v>
      </c>
      <c r="AQ27" s="50"/>
      <c r="AR27" s="94">
        <v>11367</v>
      </c>
      <c r="AS27" s="50"/>
      <c r="AT27" s="50">
        <v>11427</v>
      </c>
      <c r="AU27" s="50"/>
      <c r="AV27" s="48">
        <v>-0.01</v>
      </c>
      <c r="AW27" s="48">
        <v>-0.01</v>
      </c>
    </row>
    <row r="28" spans="1:49" x14ac:dyDescent="0.2">
      <c r="B28" s="24" t="s">
        <v>22</v>
      </c>
      <c r="C28" s="448">
        <v>201</v>
      </c>
      <c r="D28" s="51"/>
      <c r="E28" s="94">
        <v>201</v>
      </c>
      <c r="F28" s="51"/>
      <c r="G28" s="50">
        <v>221</v>
      </c>
      <c r="H28" s="50"/>
      <c r="I28" s="48">
        <v>-0.09</v>
      </c>
      <c r="J28" s="48">
        <v>-0.09</v>
      </c>
      <c r="K28" s="448">
        <v>121</v>
      </c>
      <c r="L28" s="51"/>
      <c r="M28" s="94">
        <v>121</v>
      </c>
      <c r="N28" s="51"/>
      <c r="O28" s="50">
        <v>78</v>
      </c>
      <c r="P28" s="51"/>
      <c r="Q28" s="48">
        <v>0.55000000000000004</v>
      </c>
      <c r="R28" s="48">
        <v>0.55000000000000004</v>
      </c>
      <c r="S28" s="448">
        <v>89</v>
      </c>
      <c r="T28" s="51"/>
      <c r="U28" s="94">
        <v>89</v>
      </c>
      <c r="V28" s="51"/>
      <c r="W28" s="50">
        <v>70</v>
      </c>
      <c r="X28" s="50"/>
      <c r="Y28" s="48">
        <v>0.27</v>
      </c>
      <c r="Z28" s="48">
        <v>0.27</v>
      </c>
      <c r="AA28" s="448">
        <v>6</v>
      </c>
      <c r="AB28" s="50"/>
      <c r="AC28" s="94">
        <v>6</v>
      </c>
      <c r="AD28" s="50"/>
      <c r="AE28" s="50">
        <v>3</v>
      </c>
      <c r="AF28" s="48">
        <v>1</v>
      </c>
      <c r="AG28" s="48">
        <v>1</v>
      </c>
      <c r="AH28" s="448">
        <v>24</v>
      </c>
      <c r="AI28" s="50"/>
      <c r="AJ28" s="94">
        <v>24</v>
      </c>
      <c r="AK28" s="50"/>
      <c r="AL28" s="50">
        <v>8</v>
      </c>
      <c r="AM28" s="50"/>
      <c r="AN28" s="48">
        <v>2</v>
      </c>
      <c r="AO28" s="48">
        <v>2</v>
      </c>
      <c r="AP28" s="448">
        <v>441</v>
      </c>
      <c r="AQ28" s="50"/>
      <c r="AR28" s="94">
        <v>441</v>
      </c>
      <c r="AS28" s="50"/>
      <c r="AT28" s="50">
        <v>380</v>
      </c>
      <c r="AU28" s="50"/>
      <c r="AV28" s="48">
        <v>0.16</v>
      </c>
      <c r="AW28" s="48">
        <v>0.16</v>
      </c>
    </row>
    <row r="29" spans="1:49" x14ac:dyDescent="0.2">
      <c r="B29" s="22" t="s">
        <v>244</v>
      </c>
      <c r="C29" s="448">
        <v>1835</v>
      </c>
      <c r="D29" s="51"/>
      <c r="E29" s="94">
        <v>1835</v>
      </c>
      <c r="F29" s="51"/>
      <c r="G29" s="50">
        <v>184</v>
      </c>
      <c r="H29" s="50"/>
      <c r="I29" s="48" t="s">
        <v>202</v>
      </c>
      <c r="J29" s="48" t="s">
        <v>202</v>
      </c>
      <c r="K29" s="448">
        <v>59</v>
      </c>
      <c r="L29" s="51"/>
      <c r="M29" s="94">
        <v>59</v>
      </c>
      <c r="N29" s="51"/>
      <c r="O29" s="50" t="s">
        <v>203</v>
      </c>
      <c r="P29" s="51"/>
      <c r="Q29" s="48" t="s">
        <v>202</v>
      </c>
      <c r="R29" s="48" t="s">
        <v>202</v>
      </c>
      <c r="S29" s="448">
        <v>29</v>
      </c>
      <c r="T29" s="51"/>
      <c r="U29" s="94">
        <v>29</v>
      </c>
      <c r="V29" s="51"/>
      <c r="W29" s="50">
        <v>3</v>
      </c>
      <c r="X29" s="50"/>
      <c r="Y29" s="48" t="s">
        <v>202</v>
      </c>
      <c r="Z29" s="48" t="s">
        <v>202</v>
      </c>
      <c r="AA29" s="448">
        <v>0</v>
      </c>
      <c r="AB29" s="50"/>
      <c r="AC29" s="94">
        <v>0</v>
      </c>
      <c r="AD29" s="50"/>
      <c r="AE29" s="50">
        <v>5</v>
      </c>
      <c r="AF29" s="48">
        <v>-1</v>
      </c>
      <c r="AG29" s="48">
        <v>-1</v>
      </c>
      <c r="AH29" s="448">
        <v>0</v>
      </c>
      <c r="AI29" s="50"/>
      <c r="AJ29" s="94">
        <v>0</v>
      </c>
      <c r="AK29" s="50"/>
      <c r="AL29" s="50">
        <v>0</v>
      </c>
      <c r="AM29" s="50"/>
      <c r="AN29" s="48" t="s">
        <v>221</v>
      </c>
      <c r="AO29" s="48"/>
      <c r="AP29" s="448">
        <v>1923</v>
      </c>
      <c r="AQ29" s="50"/>
      <c r="AR29" s="94">
        <v>1923</v>
      </c>
      <c r="AS29" s="50"/>
      <c r="AT29" s="50">
        <v>192</v>
      </c>
      <c r="AU29" s="50"/>
      <c r="AV29" s="48" t="s">
        <v>202</v>
      </c>
      <c r="AW29" s="48" t="s">
        <v>202</v>
      </c>
    </row>
    <row r="30" spans="1:49" x14ac:dyDescent="0.2">
      <c r="B30" s="25"/>
      <c r="C30" s="456"/>
      <c r="D30" s="51"/>
      <c r="E30" s="96"/>
      <c r="F30" s="51"/>
      <c r="G30" s="68"/>
      <c r="H30" s="68"/>
      <c r="I30" s="69"/>
      <c r="J30" s="69"/>
      <c r="K30" s="448"/>
      <c r="L30" s="51"/>
      <c r="M30" s="94"/>
      <c r="N30" s="51"/>
      <c r="O30" s="50"/>
      <c r="P30" s="51"/>
      <c r="Q30" s="48"/>
      <c r="R30" s="48"/>
      <c r="S30" s="448"/>
      <c r="T30" s="51"/>
      <c r="U30" s="94"/>
      <c r="V30" s="51"/>
      <c r="W30" s="50"/>
      <c r="X30" s="50"/>
      <c r="Y30" s="48"/>
      <c r="Z30" s="48"/>
      <c r="AA30" s="448"/>
      <c r="AB30" s="50"/>
      <c r="AC30" s="94"/>
      <c r="AD30" s="50"/>
      <c r="AE30" s="50"/>
      <c r="AF30" s="48"/>
      <c r="AG30" s="48"/>
      <c r="AH30" s="448"/>
      <c r="AI30" s="50"/>
      <c r="AJ30" s="94"/>
      <c r="AK30" s="50"/>
      <c r="AL30" s="50"/>
      <c r="AM30" s="50"/>
      <c r="AN30" s="48"/>
      <c r="AO30" s="48"/>
      <c r="AP30" s="448"/>
      <c r="AQ30" s="50"/>
      <c r="AR30" s="94"/>
      <c r="AS30" s="50"/>
      <c r="AT30" s="50"/>
      <c r="AU30" s="50"/>
      <c r="AV30" s="48"/>
      <c r="AW30" s="48"/>
    </row>
    <row r="31" spans="1:49" x14ac:dyDescent="0.2">
      <c r="B31" s="24" t="s">
        <v>23</v>
      </c>
      <c r="C31" s="448">
        <v>34</v>
      </c>
      <c r="D31" s="51"/>
      <c r="E31" s="94">
        <v>34</v>
      </c>
      <c r="F31" s="51"/>
      <c r="G31" s="50">
        <v>32</v>
      </c>
      <c r="H31" s="50"/>
      <c r="I31" s="48">
        <v>0.05</v>
      </c>
      <c r="J31" s="48">
        <v>0.05</v>
      </c>
      <c r="K31" s="448">
        <v>121</v>
      </c>
      <c r="L31" s="51"/>
      <c r="M31" s="94">
        <v>121</v>
      </c>
      <c r="N31" s="51"/>
      <c r="O31" s="50">
        <v>127</v>
      </c>
      <c r="P31" s="51"/>
      <c r="Q31" s="48">
        <v>-0.05</v>
      </c>
      <c r="R31" s="48">
        <v>-0.05</v>
      </c>
      <c r="S31" s="450" t="s">
        <v>203</v>
      </c>
      <c r="T31" s="53"/>
      <c r="U31" s="100" t="s">
        <v>203</v>
      </c>
      <c r="V31" s="53"/>
      <c r="W31" s="54" t="s">
        <v>203</v>
      </c>
      <c r="X31" s="54"/>
      <c r="Y31" s="48" t="s">
        <v>202</v>
      </c>
      <c r="Z31" s="48" t="s">
        <v>202</v>
      </c>
      <c r="AA31" s="448">
        <v>0</v>
      </c>
      <c r="AB31" s="50"/>
      <c r="AC31" s="94">
        <v>0</v>
      </c>
      <c r="AD31" s="50"/>
      <c r="AE31" s="50">
        <v>0</v>
      </c>
      <c r="AF31" s="48" t="s">
        <v>221</v>
      </c>
      <c r="AG31" s="48"/>
      <c r="AH31" s="448">
        <v>-2</v>
      </c>
      <c r="AI31" s="50"/>
      <c r="AJ31" s="94">
        <v>-2</v>
      </c>
      <c r="AK31" s="50"/>
      <c r="AL31" s="50">
        <v>0</v>
      </c>
      <c r="AM31" s="50"/>
      <c r="AN31" s="48" t="s">
        <v>221</v>
      </c>
      <c r="AO31" s="48"/>
      <c r="AP31" s="448">
        <v>153</v>
      </c>
      <c r="AQ31" s="50"/>
      <c r="AR31" s="94">
        <v>153</v>
      </c>
      <c r="AS31" s="50"/>
      <c r="AT31" s="50">
        <v>159</v>
      </c>
      <c r="AU31" s="50"/>
      <c r="AV31" s="48">
        <v>-0.04</v>
      </c>
      <c r="AW31" s="48">
        <v>-0.04</v>
      </c>
    </row>
    <row r="32" spans="1:49" ht="15" x14ac:dyDescent="0.2">
      <c r="B32" s="24" t="s">
        <v>127</v>
      </c>
      <c r="C32" s="448">
        <v>125643</v>
      </c>
      <c r="D32" s="51"/>
      <c r="E32" s="94">
        <v>125643</v>
      </c>
      <c r="F32" s="51"/>
      <c r="G32" s="50">
        <v>120328</v>
      </c>
      <c r="H32" s="50"/>
      <c r="I32" s="48">
        <v>0.04</v>
      </c>
      <c r="J32" s="48">
        <v>0.04</v>
      </c>
      <c r="K32" s="448">
        <v>38764</v>
      </c>
      <c r="L32" s="51"/>
      <c r="M32" s="94">
        <v>38764</v>
      </c>
      <c r="N32" s="51"/>
      <c r="O32" s="50">
        <v>37843</v>
      </c>
      <c r="P32" s="51"/>
      <c r="Q32" s="48">
        <v>0.02</v>
      </c>
      <c r="R32" s="48">
        <v>0.02</v>
      </c>
      <c r="S32" s="450">
        <v>100648</v>
      </c>
      <c r="T32" s="53"/>
      <c r="U32" s="100">
        <v>100648</v>
      </c>
      <c r="V32" s="53"/>
      <c r="W32" s="54">
        <v>100144</v>
      </c>
      <c r="X32" s="54"/>
      <c r="Y32" s="48">
        <v>0.01</v>
      </c>
      <c r="Z32" s="48">
        <v>0.01</v>
      </c>
      <c r="AA32" s="448">
        <v>17580</v>
      </c>
      <c r="AB32" s="50"/>
      <c r="AC32" s="94">
        <v>17580</v>
      </c>
      <c r="AD32" s="50"/>
      <c r="AE32" s="50">
        <v>17299</v>
      </c>
      <c r="AF32" s="48">
        <v>0.02</v>
      </c>
      <c r="AG32" s="48">
        <v>0.02</v>
      </c>
      <c r="AH32" s="448">
        <v>1160</v>
      </c>
      <c r="AI32" s="50"/>
      <c r="AJ32" s="94">
        <v>1160</v>
      </c>
      <c r="AK32" s="50"/>
      <c r="AL32" s="50">
        <v>1136</v>
      </c>
      <c r="AM32" s="50"/>
      <c r="AN32" s="48">
        <v>0.02</v>
      </c>
      <c r="AO32" s="48">
        <v>0.02</v>
      </c>
      <c r="AP32" s="448">
        <v>283795</v>
      </c>
      <c r="AQ32" s="50"/>
      <c r="AR32" s="94">
        <v>283795</v>
      </c>
      <c r="AS32" s="50"/>
      <c r="AT32" s="50">
        <v>276750</v>
      </c>
      <c r="AU32" s="50"/>
      <c r="AV32" s="48">
        <v>0.03</v>
      </c>
      <c r="AW32" s="48">
        <v>0.03</v>
      </c>
    </row>
    <row r="33" spans="2:49" x14ac:dyDescent="0.2">
      <c r="B33" s="25"/>
      <c r="C33" s="456"/>
      <c r="D33" s="51"/>
      <c r="E33" s="96"/>
      <c r="F33" s="51"/>
      <c r="G33" s="68"/>
      <c r="H33" s="68"/>
      <c r="I33" s="69"/>
      <c r="J33" s="69"/>
      <c r="K33" s="448"/>
      <c r="L33" s="51"/>
      <c r="M33" s="94"/>
      <c r="N33" s="51"/>
      <c r="O33" s="50"/>
      <c r="P33" s="51"/>
      <c r="Q33" s="48"/>
      <c r="R33" s="48"/>
      <c r="S33" s="448"/>
      <c r="T33" s="51"/>
      <c r="U33" s="94"/>
      <c r="V33" s="51"/>
      <c r="W33" s="50"/>
      <c r="X33" s="50"/>
      <c r="Y33" s="48"/>
      <c r="Z33" s="48"/>
      <c r="AA33" s="448"/>
      <c r="AB33" s="50"/>
      <c r="AC33" s="94"/>
      <c r="AD33" s="50"/>
      <c r="AE33" s="50"/>
      <c r="AF33" s="48"/>
      <c r="AG33" s="48"/>
      <c r="AH33" s="448"/>
      <c r="AI33" s="50"/>
      <c r="AJ33" s="94"/>
      <c r="AK33" s="50"/>
      <c r="AL33" s="50"/>
      <c r="AM33" s="50"/>
      <c r="AN33" s="48"/>
      <c r="AO33" s="48"/>
      <c r="AP33" s="448"/>
      <c r="AQ33" s="50"/>
      <c r="AR33" s="94"/>
      <c r="AS33" s="50"/>
      <c r="AT33" s="47"/>
      <c r="AU33" s="47"/>
      <c r="AV33" s="48"/>
      <c r="AW33" s="48"/>
    </row>
    <row r="34" spans="2:49" x14ac:dyDescent="0.2">
      <c r="B34" s="24" t="s">
        <v>24</v>
      </c>
      <c r="C34" s="457"/>
      <c r="D34" s="49"/>
      <c r="E34" s="97"/>
      <c r="F34" s="49"/>
      <c r="G34" s="70"/>
      <c r="H34" s="70"/>
      <c r="I34" s="71"/>
      <c r="J34" s="71"/>
      <c r="K34" s="447"/>
      <c r="L34" s="49"/>
      <c r="M34" s="93"/>
      <c r="N34" s="49"/>
      <c r="O34" s="47"/>
      <c r="P34" s="49"/>
      <c r="Q34" s="55"/>
      <c r="R34" s="55"/>
      <c r="S34" s="447"/>
      <c r="T34" s="49"/>
      <c r="U34" s="93"/>
      <c r="V34" s="49"/>
      <c r="W34" s="47"/>
      <c r="X34" s="47"/>
      <c r="Y34" s="55"/>
      <c r="Z34" s="55"/>
      <c r="AA34" s="447"/>
      <c r="AB34" s="47"/>
      <c r="AC34" s="93"/>
      <c r="AD34" s="47"/>
      <c r="AE34" s="47"/>
      <c r="AF34" s="55"/>
      <c r="AG34" s="55"/>
      <c r="AH34" s="447"/>
      <c r="AI34" s="47"/>
      <c r="AJ34" s="93"/>
      <c r="AK34" s="47"/>
      <c r="AL34" s="47"/>
      <c r="AM34" s="47"/>
      <c r="AN34" s="55"/>
      <c r="AO34" s="55"/>
      <c r="AP34" s="447"/>
      <c r="AQ34" s="47"/>
      <c r="AR34" s="93"/>
      <c r="AS34" s="47"/>
      <c r="AT34" s="47"/>
      <c r="AU34" s="47"/>
      <c r="AV34" s="55"/>
      <c r="AW34" s="55"/>
    </row>
    <row r="35" spans="2:49" ht="15" x14ac:dyDescent="0.2">
      <c r="B35" s="25" t="s">
        <v>25</v>
      </c>
      <c r="C35" s="451">
        <v>0.222</v>
      </c>
      <c r="D35" s="57"/>
      <c r="E35" s="98">
        <v>0.17699999999999999</v>
      </c>
      <c r="F35" s="57"/>
      <c r="G35" s="56">
        <v>0.17199999999999999</v>
      </c>
      <c r="H35" s="56"/>
      <c r="I35" s="56"/>
      <c r="J35" s="56"/>
      <c r="K35" s="451">
        <v>0.23200000000000001</v>
      </c>
      <c r="L35" s="57"/>
      <c r="M35" s="98">
        <v>0.222</v>
      </c>
      <c r="N35" s="57"/>
      <c r="O35" s="56">
        <v>0.21099999999999999</v>
      </c>
      <c r="P35" s="57"/>
      <c r="Q35" s="56"/>
      <c r="R35" s="56"/>
      <c r="S35" s="451">
        <v>0.16</v>
      </c>
      <c r="T35" s="57"/>
      <c r="U35" s="98">
        <v>0.154</v>
      </c>
      <c r="V35" s="57"/>
      <c r="W35" s="56">
        <v>0.161</v>
      </c>
      <c r="X35" s="56"/>
      <c r="Y35" s="56"/>
      <c r="Z35" s="56"/>
      <c r="AA35" s="451">
        <v>6.6000000000000003E-2</v>
      </c>
      <c r="AB35" s="56"/>
      <c r="AC35" s="98">
        <v>4.4999999999999998E-2</v>
      </c>
      <c r="AD35" s="56"/>
      <c r="AE35" s="56">
        <v>3.5999999999999997E-2</v>
      </c>
      <c r="AF35" s="56"/>
      <c r="AG35" s="56"/>
      <c r="AH35" s="451"/>
      <c r="AI35" s="56"/>
      <c r="AJ35" s="98"/>
      <c r="AK35" s="56"/>
      <c r="AL35" s="56"/>
      <c r="AM35" s="56"/>
      <c r="AN35" s="56"/>
      <c r="AO35" s="56"/>
      <c r="AP35" s="451">
        <v>0.2</v>
      </c>
      <c r="AQ35" s="452" t="s">
        <v>222</v>
      </c>
      <c r="AR35" s="98">
        <v>0.17399999999999999</v>
      </c>
      <c r="AS35" s="452" t="s">
        <v>222</v>
      </c>
      <c r="AT35" s="56">
        <v>0.17299999999999999</v>
      </c>
      <c r="AU35" s="453">
        <v>3</v>
      </c>
      <c r="AV35" s="56"/>
      <c r="AW35" s="56"/>
    </row>
    <row r="36" spans="2:49" ht="15" x14ac:dyDescent="0.2">
      <c r="B36" s="25" t="s">
        <v>26</v>
      </c>
      <c r="C36" s="451">
        <v>0.13500000000000001</v>
      </c>
      <c r="D36" s="57"/>
      <c r="E36" s="98">
        <v>0.13</v>
      </c>
      <c r="F36" s="57"/>
      <c r="G36" s="56">
        <v>0.128</v>
      </c>
      <c r="H36" s="56"/>
      <c r="I36" s="56"/>
      <c r="J36" s="56"/>
      <c r="K36" s="451">
        <v>0.17899999999999999</v>
      </c>
      <c r="L36" s="57"/>
      <c r="M36" s="98">
        <v>0.17799999999999999</v>
      </c>
      <c r="N36" s="57"/>
      <c r="O36" s="56">
        <v>0.16700000000000001</v>
      </c>
      <c r="P36" s="57"/>
      <c r="Q36" s="56"/>
      <c r="R36" s="56"/>
      <c r="S36" s="451">
        <v>0.11600000000000001</v>
      </c>
      <c r="T36" s="57"/>
      <c r="U36" s="98">
        <v>0.115</v>
      </c>
      <c r="V36" s="57"/>
      <c r="W36" s="56">
        <v>0.11899999999999999</v>
      </c>
      <c r="X36" s="56"/>
      <c r="Y36" s="56"/>
      <c r="Z36" s="56"/>
      <c r="AA36" s="451">
        <v>2.7E-2</v>
      </c>
      <c r="AB36" s="56"/>
      <c r="AC36" s="98">
        <v>2.5000000000000001E-2</v>
      </c>
      <c r="AD36" s="56"/>
      <c r="AE36" s="56">
        <v>2.4E-2</v>
      </c>
      <c r="AF36" s="56"/>
      <c r="AG36" s="56"/>
      <c r="AH36" s="451"/>
      <c r="AI36" s="56"/>
      <c r="AJ36" s="98"/>
      <c r="AK36" s="56"/>
      <c r="AL36" s="56"/>
      <c r="AM36" s="56"/>
      <c r="AN36" s="56"/>
      <c r="AO36" s="56"/>
      <c r="AP36" s="451">
        <v>0.13300000000000001</v>
      </c>
      <c r="AQ36" s="452" t="s">
        <v>222</v>
      </c>
      <c r="AR36" s="98">
        <v>0.13</v>
      </c>
      <c r="AS36" s="452" t="s">
        <v>222</v>
      </c>
      <c r="AT36" s="56">
        <v>0.13</v>
      </c>
      <c r="AU36" s="453">
        <v>3</v>
      </c>
      <c r="AV36" s="56"/>
      <c r="AW36" s="56"/>
    </row>
    <row r="37" spans="2:49" x14ac:dyDescent="0.2">
      <c r="B37" s="25" t="s">
        <v>27</v>
      </c>
      <c r="C37" s="451">
        <v>8.7999999999999995E-2</v>
      </c>
      <c r="D37" s="57"/>
      <c r="E37" s="98">
        <v>4.7E-2</v>
      </c>
      <c r="F37" s="57"/>
      <c r="G37" s="56">
        <v>4.3999999999999997E-2</v>
      </c>
      <c r="H37" s="56"/>
      <c r="I37" s="56"/>
      <c r="J37" s="56"/>
      <c r="K37" s="451">
        <v>5.2999999999999999E-2</v>
      </c>
      <c r="L37" s="57"/>
      <c r="M37" s="98">
        <v>4.3999999999999997E-2</v>
      </c>
      <c r="N37" s="57"/>
      <c r="O37" s="56">
        <v>4.3999999999999997E-2</v>
      </c>
      <c r="P37" s="57"/>
      <c r="Q37" s="56"/>
      <c r="R37" s="56"/>
      <c r="S37" s="451">
        <v>4.3999999999999997E-2</v>
      </c>
      <c r="T37" s="57"/>
      <c r="U37" s="98">
        <v>3.9E-2</v>
      </c>
      <c r="V37" s="57"/>
      <c r="W37" s="56">
        <v>4.2000000000000003E-2</v>
      </c>
      <c r="X37" s="56"/>
      <c r="Y37" s="56"/>
      <c r="Z37" s="56"/>
      <c r="AA37" s="451">
        <v>3.9E-2</v>
      </c>
      <c r="AB37" s="56"/>
      <c r="AC37" s="98">
        <v>0.02</v>
      </c>
      <c r="AD37" s="56"/>
      <c r="AE37" s="56">
        <v>1.2E-2</v>
      </c>
      <c r="AF37" s="56"/>
      <c r="AG37" s="56"/>
      <c r="AH37" s="451"/>
      <c r="AI37" s="56"/>
      <c r="AJ37" s="98"/>
      <c r="AK37" s="56"/>
      <c r="AL37" s="56"/>
      <c r="AM37" s="56"/>
      <c r="AN37" s="56"/>
      <c r="AO37" s="56"/>
      <c r="AP37" s="451">
        <v>6.7000000000000004E-2</v>
      </c>
      <c r="AQ37" s="56"/>
      <c r="AR37" s="98">
        <v>4.2999999999999997E-2</v>
      </c>
      <c r="AS37" s="56"/>
      <c r="AT37" s="56">
        <v>4.2999999999999997E-2</v>
      </c>
      <c r="AU37" s="56"/>
      <c r="AV37" s="56"/>
      <c r="AW37" s="56"/>
    </row>
    <row r="38" spans="2:49" x14ac:dyDescent="0.2">
      <c r="B38" s="25" t="s">
        <v>28</v>
      </c>
      <c r="C38" s="451">
        <v>1.7999999999999999E-2</v>
      </c>
      <c r="D38" s="57"/>
      <c r="E38" s="98">
        <v>-1.6E-2</v>
      </c>
      <c r="F38" s="57"/>
      <c r="G38" s="56">
        <v>-1.0999999999999999E-2</v>
      </c>
      <c r="H38" s="56"/>
      <c r="I38" s="56"/>
      <c r="J38" s="56"/>
      <c r="K38" s="451">
        <v>8.5000000000000006E-2</v>
      </c>
      <c r="L38" s="57"/>
      <c r="M38" s="98">
        <v>7.8E-2</v>
      </c>
      <c r="N38" s="57"/>
      <c r="O38" s="56">
        <v>0.14099999999999999</v>
      </c>
      <c r="P38" s="57"/>
      <c r="Q38" s="56"/>
      <c r="R38" s="56"/>
      <c r="S38" s="451">
        <v>4.4999999999999998E-2</v>
      </c>
      <c r="T38" s="57"/>
      <c r="U38" s="98">
        <v>3.9E-2</v>
      </c>
      <c r="V38" s="57"/>
      <c r="W38" s="56">
        <v>4.2000000000000003E-2</v>
      </c>
      <c r="X38" s="56"/>
      <c r="Y38" s="56"/>
      <c r="Z38" s="56"/>
      <c r="AA38" s="451">
        <v>-3.4000000000000002E-2</v>
      </c>
      <c r="AB38" s="56"/>
      <c r="AC38" s="98">
        <v>-5.1999999999999998E-2</v>
      </c>
      <c r="AD38" s="56"/>
      <c r="AE38" s="56">
        <v>-0.16900000000000001</v>
      </c>
      <c r="AF38" s="56"/>
      <c r="AG38" s="56"/>
      <c r="AH38" s="451"/>
      <c r="AI38" s="56"/>
      <c r="AJ38" s="98"/>
      <c r="AK38" s="56"/>
      <c r="AL38" s="56"/>
      <c r="AM38" s="56"/>
      <c r="AN38" s="56"/>
      <c r="AO38" s="56"/>
      <c r="AP38" s="451">
        <v>3.4000000000000002E-2</v>
      </c>
      <c r="AQ38" s="56"/>
      <c r="AR38" s="98">
        <v>1.4E-2</v>
      </c>
      <c r="AS38" s="56"/>
      <c r="AT38" s="56">
        <v>2.9000000000000001E-2</v>
      </c>
      <c r="AU38" s="56"/>
      <c r="AV38" s="56"/>
      <c r="AW38" s="56"/>
    </row>
    <row r="39" spans="2:49" ht="15" x14ac:dyDescent="0.2">
      <c r="B39" s="25" t="s">
        <v>128</v>
      </c>
      <c r="C39" s="451">
        <v>7.9000000000000001E-2</v>
      </c>
      <c r="D39" s="57"/>
      <c r="E39" s="98">
        <v>8.8999999999999996E-2</v>
      </c>
      <c r="F39" s="57"/>
      <c r="G39" s="56">
        <v>0.1</v>
      </c>
      <c r="H39" s="56"/>
      <c r="I39" s="56"/>
      <c r="J39" s="56"/>
      <c r="K39" s="451">
        <v>0.108</v>
      </c>
      <c r="L39" s="57"/>
      <c r="M39" s="98">
        <v>0.112</v>
      </c>
      <c r="N39" s="57"/>
      <c r="O39" s="56">
        <v>0.111</v>
      </c>
      <c r="P39" s="57"/>
      <c r="Q39" s="56"/>
      <c r="R39" s="56"/>
      <c r="S39" s="451">
        <v>6.3E-2</v>
      </c>
      <c r="T39" s="57"/>
      <c r="U39" s="98">
        <v>6.6000000000000003E-2</v>
      </c>
      <c r="V39" s="57"/>
      <c r="W39" s="56">
        <v>6.8000000000000005E-2</v>
      </c>
      <c r="X39" s="56"/>
      <c r="Y39" s="56"/>
      <c r="Z39" s="56"/>
      <c r="AA39" s="451">
        <v>7.3999999999999996E-2</v>
      </c>
      <c r="AB39" s="56"/>
      <c r="AC39" s="98">
        <v>8.6999999999999994E-2</v>
      </c>
      <c r="AD39" s="56"/>
      <c r="AE39" s="56">
        <v>9.0999999999999998E-2</v>
      </c>
      <c r="AF39" s="56"/>
      <c r="AG39" s="56"/>
      <c r="AH39" s="451"/>
      <c r="AI39" s="56"/>
      <c r="AJ39" s="98"/>
      <c r="AK39" s="56"/>
      <c r="AL39" s="56"/>
      <c r="AM39" s="56"/>
      <c r="AN39" s="56"/>
      <c r="AO39" s="56"/>
      <c r="AP39" s="451">
        <v>0.08</v>
      </c>
      <c r="AQ39" s="452" t="s">
        <v>223</v>
      </c>
      <c r="AR39" s="98">
        <v>8.6999999999999994E-2</v>
      </c>
      <c r="AS39" s="452" t="s">
        <v>223</v>
      </c>
      <c r="AT39" s="56">
        <v>0.09</v>
      </c>
      <c r="AU39" s="453">
        <v>9</v>
      </c>
      <c r="AV39" s="56"/>
      <c r="AW39" s="56"/>
    </row>
    <row r="40" spans="2:49" x14ac:dyDescent="0.2">
      <c r="B40" s="26"/>
      <c r="C40" s="454"/>
      <c r="D40" s="74"/>
      <c r="E40" s="99"/>
      <c r="F40" s="74"/>
      <c r="G40" s="72"/>
      <c r="H40" s="72"/>
      <c r="I40" s="73"/>
      <c r="J40" s="73"/>
      <c r="K40" s="454"/>
      <c r="L40" s="74"/>
      <c r="M40" s="99"/>
      <c r="N40" s="74"/>
      <c r="O40" s="72"/>
      <c r="P40" s="74"/>
      <c r="Q40" s="73"/>
      <c r="R40" s="73"/>
      <c r="S40" s="454"/>
      <c r="T40" s="74"/>
      <c r="U40" s="99"/>
      <c r="V40" s="74"/>
      <c r="W40" s="72"/>
      <c r="X40" s="72"/>
      <c r="Y40" s="73"/>
      <c r="Z40" s="73"/>
      <c r="AA40" s="454"/>
      <c r="AB40" s="72"/>
      <c r="AC40" s="99"/>
      <c r="AD40" s="72"/>
      <c r="AE40" s="72"/>
      <c r="AF40" s="73"/>
      <c r="AG40" s="73"/>
      <c r="AH40" s="454"/>
      <c r="AI40" s="74"/>
      <c r="AJ40" s="99"/>
      <c r="AK40" s="74"/>
      <c r="AL40" s="72"/>
      <c r="AM40" s="74"/>
      <c r="AN40" s="73"/>
      <c r="AO40" s="73"/>
      <c r="AP40" s="454"/>
      <c r="AQ40" s="74"/>
      <c r="AR40" s="99"/>
      <c r="AS40" s="74"/>
      <c r="AT40" s="72"/>
      <c r="AU40" s="72"/>
      <c r="AV40" s="73"/>
      <c r="AW40" s="73"/>
    </row>
    <row r="41" spans="2:49" x14ac:dyDescent="0.2">
      <c r="B41" s="27"/>
      <c r="C41" s="8"/>
      <c r="D41" s="8"/>
      <c r="E41" s="8"/>
      <c r="F41" s="8"/>
      <c r="G41" s="8"/>
      <c r="H41" s="8"/>
      <c r="I41" s="28"/>
      <c r="J41" s="28"/>
      <c r="K41" s="8"/>
      <c r="L41" s="8"/>
      <c r="M41" s="8"/>
      <c r="N41" s="8"/>
      <c r="O41" s="8"/>
      <c r="P41" s="8"/>
      <c r="Q41" s="28"/>
      <c r="R41" s="28"/>
      <c r="S41" s="8"/>
      <c r="T41" s="8"/>
      <c r="U41" s="8"/>
      <c r="V41" s="8"/>
      <c r="W41" s="8"/>
      <c r="X41" s="8"/>
      <c r="Y41" s="28"/>
      <c r="Z41" s="28"/>
      <c r="AA41" s="8"/>
      <c r="AB41" s="8"/>
      <c r="AC41" s="8"/>
      <c r="AD41" s="8"/>
      <c r="AE41" s="8"/>
      <c r="AF41" s="28"/>
      <c r="AG41" s="28"/>
      <c r="AH41" s="8"/>
      <c r="AI41" s="8"/>
      <c r="AJ41" s="8"/>
      <c r="AK41" s="8"/>
      <c r="AL41" s="8"/>
      <c r="AM41" s="8"/>
      <c r="AN41" s="28"/>
      <c r="AO41" s="28"/>
      <c r="AP41" s="8"/>
      <c r="AQ41" s="8"/>
      <c r="AR41" s="8"/>
      <c r="AS41" s="8"/>
      <c r="AT41" s="8"/>
      <c r="AU41" s="8"/>
      <c r="AV41" s="28"/>
      <c r="AW41" s="28"/>
    </row>
    <row r="42" spans="2:49" x14ac:dyDescent="0.2">
      <c r="B42" s="474" t="s">
        <v>235</v>
      </c>
      <c r="C42" s="475"/>
      <c r="D42" s="29"/>
      <c r="E42" s="29"/>
      <c r="F42" s="29"/>
      <c r="G42" s="29"/>
      <c r="H42" s="29"/>
      <c r="I42" s="30"/>
      <c r="J42" s="30"/>
      <c r="K42" s="29"/>
      <c r="L42" s="29"/>
      <c r="M42" s="29"/>
      <c r="N42" s="29"/>
      <c r="O42" s="29"/>
      <c r="P42" s="29"/>
      <c r="Q42" s="31"/>
      <c r="R42" s="31"/>
      <c r="S42" s="29"/>
      <c r="T42" s="29"/>
      <c r="U42" s="29"/>
      <c r="V42" s="29"/>
      <c r="W42" s="29"/>
      <c r="X42" s="29"/>
      <c r="Y42" s="31"/>
      <c r="Z42" s="31"/>
      <c r="AA42" s="29"/>
      <c r="AB42" s="29"/>
      <c r="AC42" s="29"/>
      <c r="AD42" s="29"/>
      <c r="AE42" s="29"/>
      <c r="AF42" s="31"/>
      <c r="AG42" s="31"/>
      <c r="AH42" s="29"/>
      <c r="AI42" s="29"/>
      <c r="AJ42" s="29"/>
      <c r="AK42" s="29"/>
      <c r="AL42" s="29"/>
      <c r="AM42" s="29"/>
      <c r="AN42" s="31"/>
      <c r="AO42" s="31"/>
      <c r="AP42" s="29"/>
      <c r="AQ42" s="29"/>
      <c r="AR42" s="29"/>
      <c r="AS42" s="29"/>
      <c r="AT42" s="29"/>
      <c r="AU42" s="29"/>
      <c r="AV42" s="31"/>
      <c r="AW42" s="31"/>
    </row>
    <row r="43" spans="2:49" ht="15" x14ac:dyDescent="0.2">
      <c r="B43" s="474" t="s">
        <v>236</v>
      </c>
      <c r="C43" s="476"/>
      <c r="D43" s="9"/>
      <c r="E43" s="9"/>
      <c r="F43" s="9"/>
      <c r="G43" s="9"/>
      <c r="H43" s="9"/>
      <c r="I43" s="10"/>
      <c r="J43" s="10"/>
      <c r="K43" s="9"/>
      <c r="L43" s="9"/>
      <c r="M43" s="9"/>
      <c r="N43" s="9"/>
      <c r="O43" s="9"/>
      <c r="P43" s="9"/>
      <c r="Q43" s="9"/>
      <c r="R43" s="9"/>
      <c r="S43" s="9"/>
      <c r="T43" s="9"/>
      <c r="U43" s="9"/>
      <c r="V43" s="9"/>
      <c r="W43" s="9"/>
      <c r="X43" s="9"/>
      <c r="Y43" s="9"/>
      <c r="Z43" s="9"/>
      <c r="AA43" s="32"/>
      <c r="AB43" s="455"/>
      <c r="AC43" s="32"/>
      <c r="AD43" s="32"/>
      <c r="AE43" s="33"/>
      <c r="AF43" s="32"/>
      <c r="AG43" s="32"/>
      <c r="AH43" s="32"/>
      <c r="AI43" s="32"/>
      <c r="AJ43" s="32"/>
      <c r="AK43" s="32"/>
      <c r="AL43" s="9"/>
      <c r="AM43" s="9"/>
      <c r="AN43" s="9"/>
      <c r="AO43" s="9"/>
      <c r="AP43" s="9"/>
      <c r="AQ43" s="9"/>
      <c r="AR43" s="9"/>
      <c r="AS43" s="9"/>
      <c r="AT43" s="9"/>
      <c r="AU43" s="9"/>
      <c r="AV43" s="9"/>
      <c r="AW43" s="9"/>
    </row>
    <row r="44" spans="2:49" ht="15" x14ac:dyDescent="0.2">
      <c r="B44" s="474" t="s">
        <v>237</v>
      </c>
      <c r="C44" s="476"/>
      <c r="D44" s="9"/>
      <c r="E44" s="9"/>
      <c r="F44" s="9"/>
      <c r="G44" s="9"/>
      <c r="H44" s="9"/>
      <c r="I44" s="10"/>
      <c r="J44" s="10"/>
      <c r="K44" s="9"/>
      <c r="L44" s="9"/>
      <c r="M44" s="9"/>
      <c r="N44" s="9"/>
      <c r="O44" s="9"/>
      <c r="P44" s="9"/>
      <c r="Q44" s="9"/>
      <c r="R44" s="9"/>
      <c r="S44" s="9"/>
      <c r="T44" s="9"/>
      <c r="U44" s="9"/>
      <c r="V44" s="9"/>
      <c r="W44" s="9"/>
      <c r="X44" s="9"/>
      <c r="Y44" s="9"/>
      <c r="Z44" s="9"/>
      <c r="AA44" s="32"/>
      <c r="AB44" s="455"/>
      <c r="AC44" s="32"/>
      <c r="AD44" s="32"/>
      <c r="AE44" s="33"/>
      <c r="AF44" s="32"/>
      <c r="AG44" s="32"/>
      <c r="AH44" s="32"/>
      <c r="AI44" s="32"/>
      <c r="AJ44" s="32"/>
      <c r="AK44" s="32"/>
      <c r="AL44" s="9"/>
      <c r="AM44" s="9"/>
      <c r="AN44" s="9"/>
      <c r="AO44" s="9"/>
      <c r="AP44" s="9"/>
      <c r="AQ44" s="9"/>
      <c r="AR44" s="9"/>
      <c r="AS44" s="9"/>
      <c r="AT44" s="9"/>
      <c r="AU44" s="9"/>
      <c r="AV44" s="9"/>
      <c r="AW44" s="9"/>
    </row>
    <row r="45" spans="2:49" ht="15" x14ac:dyDescent="0.2">
      <c r="B45" s="474" t="s">
        <v>238</v>
      </c>
      <c r="C45" s="476"/>
      <c r="D45" s="9"/>
      <c r="E45" s="9"/>
      <c r="F45" s="9"/>
      <c r="G45" s="9"/>
      <c r="H45" s="9"/>
      <c r="I45" s="10"/>
      <c r="J45" s="10"/>
      <c r="K45" s="9"/>
      <c r="L45" s="9"/>
      <c r="M45" s="9"/>
      <c r="N45" s="9"/>
      <c r="O45" s="9"/>
      <c r="P45" s="9"/>
      <c r="Q45" s="9"/>
      <c r="R45" s="9"/>
      <c r="S45" s="9"/>
      <c r="T45" s="9"/>
      <c r="U45" s="9"/>
      <c r="V45" s="9"/>
      <c r="W45" s="9"/>
      <c r="X45" s="9"/>
      <c r="Y45" s="9"/>
      <c r="Z45" s="9"/>
      <c r="AA45" s="32"/>
      <c r="AB45" s="455"/>
      <c r="AC45" s="32"/>
      <c r="AD45" s="32"/>
      <c r="AE45" s="33"/>
      <c r="AF45" s="32"/>
      <c r="AG45" s="32"/>
      <c r="AH45" s="32"/>
      <c r="AI45" s="32"/>
      <c r="AJ45" s="32"/>
      <c r="AK45" s="32"/>
      <c r="AL45" s="9"/>
      <c r="AM45" s="9"/>
      <c r="AN45" s="9"/>
      <c r="AO45" s="9"/>
      <c r="AP45" s="9"/>
      <c r="AQ45" s="9"/>
      <c r="AR45" s="9"/>
      <c r="AS45" s="9"/>
      <c r="AT45" s="9"/>
      <c r="AU45" s="9"/>
      <c r="AV45" s="9"/>
      <c r="AW45" s="9"/>
    </row>
    <row r="46" spans="2:49" x14ac:dyDescent="0.2">
      <c r="B46" s="474" t="s">
        <v>239</v>
      </c>
      <c r="C46" s="381"/>
    </row>
    <row r="47" spans="2:49" x14ac:dyDescent="0.2">
      <c r="B47" s="474" t="s">
        <v>240</v>
      </c>
      <c r="C47" s="381"/>
    </row>
    <row r="48" spans="2:49" x14ac:dyDescent="0.2">
      <c r="B48" s="474" t="s">
        <v>241</v>
      </c>
      <c r="C48" s="381"/>
    </row>
    <row r="49" spans="2:3" x14ac:dyDescent="0.2">
      <c r="B49" s="474" t="s">
        <v>242</v>
      </c>
      <c r="C49" s="381"/>
    </row>
    <row r="50" spans="2:3" x14ac:dyDescent="0.2">
      <c r="B50" s="474" t="s">
        <v>243</v>
      </c>
      <c r="C50" s="381"/>
    </row>
  </sheetData>
  <mergeCells count="6">
    <mergeCell ref="AH7:AO7"/>
    <mergeCell ref="AP7:AW7"/>
    <mergeCell ref="C7:J7"/>
    <mergeCell ref="K7:R7"/>
    <mergeCell ref="S7:Z7"/>
    <mergeCell ref="AA7:AG7"/>
  </mergeCells>
  <hyperlinks>
    <hyperlink ref="B1" location="overview!A1" display="&lt; back to overview"/>
    <hyperlink ref="C1" location="overview!A1" display="&lt; zurück zum Index"/>
  </hyperlinks>
  <pageMargins left="0.7" right="0.7" top="0.78740157499999996" bottom="0.78740157499999996" header="0.3" footer="0.3"/>
  <pageSetup paperSize="9" scale="43" orientation="landscape" r:id="rId1"/>
  <ignoredErrors>
    <ignoredError sqref="D9 F9 H9 L9:P9 AI9:AM9 AQ35:AQ39 AS35:AS4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18"/>
  <sheetViews>
    <sheetView showGridLines="0" workbookViewId="0">
      <selection activeCell="B9" sqref="B9:K16"/>
    </sheetView>
  </sheetViews>
  <sheetFormatPr baseColWidth="10" defaultColWidth="11.42578125" defaultRowHeight="12.75" x14ac:dyDescent="0.2"/>
  <cols>
    <col min="1" max="1" width="2.5703125" style="14" bestFit="1" customWidth="1"/>
    <col min="2" max="2" width="62.5703125" style="14" customWidth="1"/>
    <col min="3" max="4" width="11.42578125" style="44"/>
    <col min="5" max="5" width="2.42578125" style="44" customWidth="1"/>
    <col min="6" max="9" width="11.42578125" style="44"/>
    <col min="10" max="10" width="13.42578125" style="44" customWidth="1"/>
    <col min="11" max="11" width="11.42578125" style="44"/>
    <col min="12" max="16384" width="11.42578125" style="14"/>
  </cols>
  <sheetData>
    <row r="1" spans="2:11" ht="15" x14ac:dyDescent="0.25">
      <c r="B1" s="40" t="s">
        <v>29</v>
      </c>
    </row>
    <row r="3" spans="2:11" x14ac:dyDescent="0.2">
      <c r="D3" s="15"/>
      <c r="E3" s="15"/>
    </row>
    <row r="4" spans="2:11" x14ac:dyDescent="0.2">
      <c r="B4" s="41" t="s">
        <v>62</v>
      </c>
    </row>
    <row r="9" spans="2:11" s="17" customFormat="1" ht="42.6" customHeight="1" thickBot="1" x14ac:dyDescent="0.25">
      <c r="B9" s="89" t="s">
        <v>85</v>
      </c>
      <c r="C9" s="183" t="s">
        <v>198</v>
      </c>
      <c r="D9" s="184" t="s">
        <v>199</v>
      </c>
      <c r="E9" s="79"/>
      <c r="F9" s="79" t="s">
        <v>63</v>
      </c>
      <c r="G9" s="79" t="s">
        <v>64</v>
      </c>
      <c r="H9" s="79" t="s">
        <v>65</v>
      </c>
      <c r="I9" s="79" t="s">
        <v>83</v>
      </c>
      <c r="J9" s="79" t="s">
        <v>84</v>
      </c>
      <c r="K9" s="79" t="s">
        <v>89</v>
      </c>
    </row>
    <row r="10" spans="2:11" s="17" customFormat="1" ht="15" customHeight="1" x14ac:dyDescent="0.25">
      <c r="B10" s="80" t="s">
        <v>4</v>
      </c>
      <c r="C10" s="90">
        <v>4155</v>
      </c>
      <c r="D10" s="81">
        <v>3725</v>
      </c>
      <c r="E10" s="179">
        <v>1</v>
      </c>
      <c r="F10" s="82">
        <v>0.12</v>
      </c>
      <c r="G10" s="82">
        <v>0.06</v>
      </c>
      <c r="H10" s="82">
        <v>0.06</v>
      </c>
      <c r="I10" s="82">
        <v>0.06</v>
      </c>
      <c r="J10" s="82">
        <v>0</v>
      </c>
      <c r="K10" s="82">
        <v>0.49</v>
      </c>
    </row>
    <row r="11" spans="2:11" s="17" customFormat="1" ht="15" customHeight="1" x14ac:dyDescent="0.25">
      <c r="B11" s="83" t="s">
        <v>6</v>
      </c>
      <c r="C11" s="91">
        <v>1701</v>
      </c>
      <c r="D11" s="84">
        <v>1603</v>
      </c>
      <c r="E11" s="84"/>
      <c r="F11" s="85">
        <v>0.06</v>
      </c>
      <c r="G11" s="85">
        <v>1.9999999999999997E-2</v>
      </c>
      <c r="H11" s="85">
        <v>0.04</v>
      </c>
      <c r="I11" s="85">
        <v>0.04</v>
      </c>
      <c r="J11" s="85">
        <v>0</v>
      </c>
      <c r="K11" s="85">
        <v>0.2</v>
      </c>
    </row>
    <row r="12" spans="2:11" s="17" customFormat="1" ht="15" customHeight="1" x14ac:dyDescent="0.25">
      <c r="B12" s="83" t="s">
        <v>7</v>
      </c>
      <c r="C12" s="91">
        <v>2311</v>
      </c>
      <c r="D12" s="81">
        <v>2331</v>
      </c>
      <c r="E12" s="81"/>
      <c r="F12" s="85">
        <v>-0.01</v>
      </c>
      <c r="G12" s="85">
        <v>0</v>
      </c>
      <c r="H12" s="85">
        <v>-0.01</v>
      </c>
      <c r="I12" s="85">
        <v>0.04</v>
      </c>
      <c r="J12" s="85">
        <v>-0.05</v>
      </c>
      <c r="K12" s="85">
        <v>0.27</v>
      </c>
    </row>
    <row r="13" spans="2:11" s="17" customFormat="1" ht="15" customHeight="1" x14ac:dyDescent="0.25">
      <c r="B13" s="86" t="s">
        <v>8</v>
      </c>
      <c r="C13" s="92">
        <v>440</v>
      </c>
      <c r="D13" s="87">
        <v>249</v>
      </c>
      <c r="E13" s="87"/>
      <c r="F13" s="88">
        <v>0.77</v>
      </c>
      <c r="G13" s="88">
        <v>0</v>
      </c>
      <c r="H13" s="88">
        <v>0.77</v>
      </c>
      <c r="I13" s="88">
        <v>0.31</v>
      </c>
      <c r="J13" s="88">
        <v>0.46</v>
      </c>
      <c r="K13" s="88">
        <v>0.04</v>
      </c>
    </row>
    <row r="14" spans="2:11" s="17" customFormat="1" ht="15" customHeight="1" x14ac:dyDescent="0.25">
      <c r="B14" s="86" t="s">
        <v>79</v>
      </c>
      <c r="C14" s="92">
        <v>8517</v>
      </c>
      <c r="D14" s="87">
        <v>7870</v>
      </c>
      <c r="E14" s="180">
        <v>1</v>
      </c>
      <c r="F14" s="88">
        <v>0.08</v>
      </c>
      <c r="G14" s="88">
        <v>0.03</v>
      </c>
      <c r="H14" s="88">
        <v>0.05</v>
      </c>
      <c r="I14" s="88">
        <v>0.05</v>
      </c>
      <c r="J14" s="88">
        <v>0</v>
      </c>
      <c r="K14" s="88">
        <v>1</v>
      </c>
    </row>
    <row r="16" spans="2:11" x14ac:dyDescent="0.2">
      <c r="B16" s="307" t="s">
        <v>201</v>
      </c>
    </row>
    <row r="17" spans="3:11" x14ac:dyDescent="0.2">
      <c r="C17" s="14"/>
      <c r="D17" s="14"/>
      <c r="E17" s="14"/>
      <c r="F17" s="14"/>
      <c r="G17" s="14"/>
      <c r="H17" s="14"/>
      <c r="I17" s="14"/>
      <c r="J17" s="14"/>
      <c r="K17" s="14"/>
    </row>
    <row r="18" spans="3:11" x14ac:dyDescent="0.2">
      <c r="C18" s="42"/>
      <c r="D18" s="43"/>
      <c r="E18" s="43"/>
      <c r="F18" s="43"/>
      <c r="G18" s="43"/>
      <c r="H18" s="43"/>
      <c r="I18" s="43"/>
      <c r="J18" s="43"/>
      <c r="K18" s="4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
  <sheetViews>
    <sheetView showGridLines="0" workbookViewId="0">
      <selection activeCell="B20" sqref="B20"/>
    </sheetView>
  </sheetViews>
  <sheetFormatPr baseColWidth="10" defaultColWidth="11.42578125" defaultRowHeight="12.75" x14ac:dyDescent="0.2"/>
  <cols>
    <col min="1" max="1" width="2.5703125" style="14" bestFit="1" customWidth="1"/>
    <col min="2" max="2" width="62.5703125" style="14" customWidth="1"/>
    <col min="3" max="4" width="11.42578125" style="44"/>
    <col min="5" max="5" width="2.5703125" style="44" bestFit="1" customWidth="1"/>
    <col min="6" max="9" width="11.42578125" style="44"/>
    <col min="10" max="10" width="13.42578125" style="44" customWidth="1"/>
    <col min="11" max="11" width="11.42578125" style="44"/>
    <col min="12" max="16384" width="11.42578125" style="14"/>
  </cols>
  <sheetData>
    <row r="1" spans="2:11" ht="15" x14ac:dyDescent="0.25">
      <c r="B1" s="40" t="s">
        <v>29</v>
      </c>
    </row>
    <row r="3" spans="2:11" x14ac:dyDescent="0.2">
      <c r="D3" s="15"/>
      <c r="E3" s="15"/>
    </row>
    <row r="4" spans="2:11" x14ac:dyDescent="0.2">
      <c r="B4" s="41" t="s">
        <v>62</v>
      </c>
    </row>
    <row r="10" spans="2:11" s="17" customFormat="1" ht="45.6" customHeight="1" thickBot="1" x14ac:dyDescent="0.25">
      <c r="B10" s="89" t="s">
        <v>85</v>
      </c>
      <c r="C10" s="183" t="s">
        <v>198</v>
      </c>
      <c r="D10" s="184" t="s">
        <v>199</v>
      </c>
      <c r="E10" s="79"/>
      <c r="F10" s="79" t="s">
        <v>63</v>
      </c>
      <c r="G10" s="79" t="s">
        <v>64</v>
      </c>
      <c r="H10" s="79" t="s">
        <v>65</v>
      </c>
      <c r="I10" s="79" t="s">
        <v>83</v>
      </c>
      <c r="J10" s="79" t="s">
        <v>84</v>
      </c>
      <c r="K10" s="79" t="s">
        <v>89</v>
      </c>
    </row>
    <row r="11" spans="2:11" s="17" customFormat="1" ht="15" customHeight="1" x14ac:dyDescent="0.25">
      <c r="B11" s="80" t="s">
        <v>74</v>
      </c>
      <c r="C11" s="90">
        <v>3514</v>
      </c>
      <c r="D11" s="81">
        <v>3096</v>
      </c>
      <c r="E11" s="179">
        <v>1</v>
      </c>
      <c r="F11" s="82">
        <v>0.13501291989664083</v>
      </c>
      <c r="G11" s="82">
        <v>9.0000000000000011E-2</v>
      </c>
      <c r="H11" s="82">
        <v>5.0064599483204075E-2</v>
      </c>
      <c r="I11" s="82">
        <v>4.4896640826873384E-2</v>
      </c>
      <c r="J11" s="82">
        <v>0.01</v>
      </c>
      <c r="K11" s="82">
        <v>0.41</v>
      </c>
    </row>
    <row r="12" spans="2:11" s="17" customFormat="1" ht="15" customHeight="1" x14ac:dyDescent="0.25">
      <c r="B12" s="83" t="s">
        <v>75</v>
      </c>
      <c r="C12" s="91">
        <v>3741</v>
      </c>
      <c r="D12" s="84">
        <v>3589</v>
      </c>
      <c r="E12" s="84"/>
      <c r="F12" s="85">
        <v>4.2351629980495957E-2</v>
      </c>
      <c r="G12" s="85">
        <v>-1.0000000000000002E-2</v>
      </c>
      <c r="H12" s="85">
        <v>4.5973808860406695E-2</v>
      </c>
      <c r="I12" s="85">
        <v>4.3187517414321537E-2</v>
      </c>
      <c r="J12" s="85">
        <v>0.01</v>
      </c>
      <c r="K12" s="85">
        <v>0.43733004579077139</v>
      </c>
    </row>
    <row r="13" spans="2:11" s="17" customFormat="1" ht="15" customHeight="1" x14ac:dyDescent="0.25">
      <c r="B13" s="83" t="s">
        <v>76</v>
      </c>
      <c r="C13" s="91">
        <v>825</v>
      </c>
      <c r="D13" s="84">
        <v>743</v>
      </c>
      <c r="E13" s="84"/>
      <c r="F13" s="85">
        <v>0.11036339165545088</v>
      </c>
      <c r="G13" s="85">
        <v>0.03</v>
      </c>
      <c r="H13" s="85">
        <v>8.075370121130554E-2</v>
      </c>
      <c r="I13" s="85">
        <v>8.3445491251682366E-2</v>
      </c>
      <c r="J13" s="85">
        <v>0</v>
      </c>
      <c r="K13" s="85">
        <v>0.1</v>
      </c>
    </row>
    <row r="14" spans="2:11" s="17" customFormat="1" ht="15" customHeight="1" x14ac:dyDescent="0.25">
      <c r="B14" s="83" t="s">
        <v>77</v>
      </c>
      <c r="C14" s="91">
        <v>337</v>
      </c>
      <c r="D14" s="84">
        <v>329</v>
      </c>
      <c r="E14" s="84"/>
      <c r="F14" s="85">
        <v>2.4316109422492401E-2</v>
      </c>
      <c r="G14" s="85">
        <v>-0.14000000000000001</v>
      </c>
      <c r="H14" s="85">
        <v>0.16109422492401215</v>
      </c>
      <c r="I14" s="85">
        <v>0.15501519756838905</v>
      </c>
      <c r="J14" s="85">
        <v>0</v>
      </c>
      <c r="K14" s="85">
        <v>0.04</v>
      </c>
    </row>
    <row r="15" spans="2:11" s="17" customFormat="1" ht="15" customHeight="1" x14ac:dyDescent="0.25">
      <c r="B15" s="86" t="s">
        <v>78</v>
      </c>
      <c r="C15" s="92">
        <v>100</v>
      </c>
      <c r="D15" s="87">
        <v>113</v>
      </c>
      <c r="E15" s="87"/>
      <c r="F15" s="88">
        <v>-0.11504424778761062</v>
      </c>
      <c r="G15" s="88">
        <v>-0.03</v>
      </c>
      <c r="H15" s="88">
        <v>-8.8495575221238965E-2</v>
      </c>
      <c r="I15" s="88">
        <v>-8.8495575221238937E-2</v>
      </c>
      <c r="J15" s="88">
        <v>0</v>
      </c>
      <c r="K15" s="88">
        <v>0.01</v>
      </c>
    </row>
    <row r="16" spans="2:11" s="17" customFormat="1" ht="15" customHeight="1" x14ac:dyDescent="0.25">
      <c r="B16" s="272" t="s">
        <v>79</v>
      </c>
      <c r="C16" s="176">
        <v>8517</v>
      </c>
      <c r="D16" s="144">
        <v>7870</v>
      </c>
      <c r="E16" s="273">
        <v>1</v>
      </c>
      <c r="F16" s="145">
        <v>8.2210927573062267E-2</v>
      </c>
      <c r="G16" s="145">
        <v>0.03</v>
      </c>
      <c r="H16" s="145">
        <v>5.3748411689961806E-2</v>
      </c>
      <c r="I16" s="145">
        <v>5.044472681067344E-2</v>
      </c>
      <c r="J16" s="145">
        <v>0</v>
      </c>
      <c r="K16" s="145">
        <v>1</v>
      </c>
    </row>
    <row r="17" spans="2:11" x14ac:dyDescent="0.2">
      <c r="E17" s="325" t="s">
        <v>200</v>
      </c>
    </row>
    <row r="18" spans="2:11" x14ac:dyDescent="0.2">
      <c r="B18" s="307" t="s">
        <v>201</v>
      </c>
    </row>
    <row r="19" spans="2:11" x14ac:dyDescent="0.2">
      <c r="C19" s="14"/>
      <c r="D19" s="14"/>
      <c r="E19" s="14"/>
      <c r="F19" s="14"/>
      <c r="G19" s="14"/>
      <c r="H19" s="14"/>
      <c r="I19" s="14"/>
      <c r="J19" s="14"/>
      <c r="K19" s="14"/>
    </row>
    <row r="20" spans="2:11" x14ac:dyDescent="0.2">
      <c r="C20" s="42"/>
      <c r="D20" s="43"/>
      <c r="E20" s="43"/>
      <c r="F20" s="43"/>
      <c r="G20" s="43"/>
      <c r="H20" s="43"/>
      <c r="I20" s="43"/>
      <c r="J20" s="43"/>
      <c r="K20" s="4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G78"/>
  <sheetViews>
    <sheetView showGridLines="0" topLeftCell="A10" zoomScaleNormal="100" workbookViewId="0">
      <selection activeCell="B7" sqref="B7:E25"/>
    </sheetView>
  </sheetViews>
  <sheetFormatPr baseColWidth="10" defaultColWidth="11.42578125" defaultRowHeight="12.75" x14ac:dyDescent="0.2"/>
  <cols>
    <col min="1" max="1" width="2.5703125" style="4" bestFit="1" customWidth="1"/>
    <col min="2" max="2" width="60.42578125" style="4" bestFit="1" customWidth="1"/>
    <col min="3" max="3" width="4.140625" style="4" customWidth="1"/>
    <col min="4" max="5" width="12.7109375" style="4" bestFit="1" customWidth="1"/>
    <col min="6" max="6" width="8.5703125" style="4" bestFit="1" customWidth="1"/>
    <col min="7" max="16384" width="11.42578125" style="4"/>
  </cols>
  <sheetData>
    <row r="1" spans="2:6" ht="15" x14ac:dyDescent="0.25">
      <c r="B1" s="2" t="s">
        <v>29</v>
      </c>
      <c r="C1" s="11"/>
    </row>
    <row r="3" spans="2:6" x14ac:dyDescent="0.2">
      <c r="B3" s="7"/>
      <c r="C3" s="7"/>
      <c r="D3" s="15"/>
    </row>
    <row r="4" spans="2:6" x14ac:dyDescent="0.2">
      <c r="B4" s="7" t="s">
        <v>82</v>
      </c>
      <c r="C4" s="7"/>
    </row>
    <row r="5" spans="2:6" x14ac:dyDescent="0.2">
      <c r="B5" s="7"/>
      <c r="C5" s="7"/>
    </row>
    <row r="6" spans="2:6" x14ac:dyDescent="0.2">
      <c r="B6" s="64"/>
      <c r="C6" s="64"/>
    </row>
    <row r="7" spans="2:6" s="17" customFormat="1" ht="21.6" customHeight="1" thickBot="1" x14ac:dyDescent="0.3">
      <c r="B7" s="77" t="s">
        <v>11</v>
      </c>
      <c r="C7" s="77"/>
      <c r="D7" s="78" t="s">
        <v>129</v>
      </c>
      <c r="E7" s="79" t="s">
        <v>130</v>
      </c>
      <c r="F7" s="79" t="s">
        <v>10</v>
      </c>
    </row>
    <row r="8" spans="2:6" s="17" customFormat="1" ht="15" customHeight="1" x14ac:dyDescent="0.25">
      <c r="B8" s="156" t="s">
        <v>12</v>
      </c>
      <c r="C8" s="157"/>
      <c r="D8" s="158">
        <v>8495</v>
      </c>
      <c r="E8" s="81">
        <v>8121</v>
      </c>
      <c r="F8" s="159">
        <v>4.6053441694372615E-2</v>
      </c>
    </row>
    <row r="9" spans="2:6" s="17" customFormat="1" ht="15" customHeight="1" x14ac:dyDescent="0.25">
      <c r="B9" s="160" t="s">
        <v>31</v>
      </c>
      <c r="C9" s="161"/>
      <c r="D9" s="132">
        <v>-5991</v>
      </c>
      <c r="E9" s="84">
        <v>-5783</v>
      </c>
      <c r="F9" s="162">
        <v>-3.5967490921666956E-2</v>
      </c>
    </row>
    <row r="10" spans="2:6" s="17" customFormat="1" ht="15" customHeight="1" x14ac:dyDescent="0.25">
      <c r="B10" s="163" t="s">
        <v>32</v>
      </c>
      <c r="C10" s="161"/>
      <c r="D10" s="91">
        <v>2504</v>
      </c>
      <c r="E10" s="129">
        <v>2338</v>
      </c>
      <c r="F10" s="164">
        <v>7.1000855431993151E-2</v>
      </c>
    </row>
    <row r="11" spans="2:6" s="17" customFormat="1" ht="15" customHeight="1" x14ac:dyDescent="0.25">
      <c r="B11" s="160" t="s">
        <v>33</v>
      </c>
      <c r="C11" s="161"/>
      <c r="D11" s="132">
        <v>-1236</v>
      </c>
      <c r="E11" s="84">
        <v>-1143</v>
      </c>
      <c r="F11" s="162">
        <v>-8.1364829396325458E-2</v>
      </c>
    </row>
    <row r="12" spans="2:6" s="17" customFormat="1" ht="15" customHeight="1" x14ac:dyDescent="0.25">
      <c r="B12" s="160" t="s">
        <v>23</v>
      </c>
      <c r="C12" s="161"/>
      <c r="D12" s="132">
        <v>-153</v>
      </c>
      <c r="E12" s="84">
        <v>-159</v>
      </c>
      <c r="F12" s="162">
        <v>3.7735849056603772E-2</v>
      </c>
    </row>
    <row r="13" spans="2:6" s="17" customFormat="1" ht="15" customHeight="1" x14ac:dyDescent="0.25">
      <c r="B13" s="163" t="s">
        <v>34</v>
      </c>
      <c r="C13" s="282"/>
      <c r="D13" s="91">
        <v>1115</v>
      </c>
      <c r="E13" s="129">
        <v>1036</v>
      </c>
      <c r="F13" s="164">
        <v>7.6254826254826255E-2</v>
      </c>
    </row>
    <row r="14" spans="2:6" s="17" customFormat="1" ht="15" customHeight="1" x14ac:dyDescent="0.25">
      <c r="B14" s="276" t="s">
        <v>209</v>
      </c>
      <c r="C14" s="161"/>
      <c r="D14" s="132">
        <v>-184</v>
      </c>
      <c r="E14" s="84">
        <v>-152</v>
      </c>
      <c r="F14" s="162">
        <v>-0.21052631578947367</v>
      </c>
    </row>
    <row r="15" spans="2:6" s="17" customFormat="1" ht="15" customHeight="1" x14ac:dyDescent="0.25">
      <c r="B15" s="283" t="s">
        <v>210</v>
      </c>
      <c r="C15" s="282"/>
      <c r="D15" s="91">
        <v>-184</v>
      </c>
      <c r="E15" s="129">
        <v>-152</v>
      </c>
      <c r="F15" s="164">
        <v>-0.21052631578947367</v>
      </c>
    </row>
    <row r="16" spans="2:6" s="17" customFormat="1" ht="15" customHeight="1" x14ac:dyDescent="0.25">
      <c r="B16" s="283" t="s">
        <v>211</v>
      </c>
      <c r="C16" s="282"/>
      <c r="D16" s="91">
        <v>931</v>
      </c>
      <c r="E16" s="129">
        <v>884</v>
      </c>
      <c r="F16" s="164">
        <v>5.3167420814479636E-2</v>
      </c>
    </row>
    <row r="17" spans="2:7" s="17" customFormat="1" ht="15" customHeight="1" x14ac:dyDescent="0.25">
      <c r="B17" s="276" t="s">
        <v>18</v>
      </c>
      <c r="C17" s="165"/>
      <c r="D17" s="132">
        <v>-217</v>
      </c>
      <c r="E17" s="84">
        <v>-186</v>
      </c>
      <c r="F17" s="162">
        <v>-0.16666666666666666</v>
      </c>
    </row>
    <row r="18" spans="2:7" s="17" customFormat="1" ht="15" customHeight="1" x14ac:dyDescent="0.25">
      <c r="B18" s="283" t="s">
        <v>172</v>
      </c>
      <c r="C18" s="282"/>
      <c r="D18" s="91">
        <v>714</v>
      </c>
      <c r="E18" s="129">
        <v>698</v>
      </c>
      <c r="F18" s="164">
        <v>2.2922636103151862E-2</v>
      </c>
    </row>
    <row r="19" spans="2:7" s="17" customFormat="1" ht="15" customHeight="1" x14ac:dyDescent="0.25">
      <c r="B19" s="276" t="s">
        <v>212</v>
      </c>
      <c r="C19" s="178"/>
      <c r="D19" s="132">
        <v>-261</v>
      </c>
      <c r="E19" s="84">
        <v>-258</v>
      </c>
      <c r="F19" s="162">
        <v>-1.1627906976744186E-2</v>
      </c>
    </row>
    <row r="20" spans="2:7" s="17" customFormat="1" ht="15" customHeight="1" x14ac:dyDescent="0.25">
      <c r="B20" s="283" t="s">
        <v>116</v>
      </c>
      <c r="C20" s="282"/>
      <c r="D20" s="91">
        <v>465</v>
      </c>
      <c r="E20" s="129">
        <v>451</v>
      </c>
      <c r="F20" s="164">
        <v>3.1042128603104215E-2</v>
      </c>
    </row>
    <row r="21" spans="2:7" s="17" customFormat="1" ht="15" customHeight="1" x14ac:dyDescent="0.25">
      <c r="B21" s="287" t="s">
        <v>111</v>
      </c>
      <c r="C21" s="288"/>
      <c r="D21" s="181">
        <v>453</v>
      </c>
      <c r="E21" s="182">
        <v>440</v>
      </c>
      <c r="F21" s="209">
        <v>2.9545454545454545E-2</v>
      </c>
    </row>
    <row r="22" spans="2:7" s="17" customFormat="1" ht="15" customHeight="1" x14ac:dyDescent="0.25">
      <c r="B22" s="295" t="s">
        <v>117</v>
      </c>
      <c r="C22" s="301"/>
      <c r="D22" s="302">
        <v>0.84</v>
      </c>
      <c r="E22" s="303">
        <v>0.81</v>
      </c>
      <c r="F22" s="177">
        <v>2.7037037037036929E-2</v>
      </c>
      <c r="G22" s="7"/>
    </row>
    <row r="23" spans="2:7" s="17" customFormat="1" ht="15" customHeight="1" x14ac:dyDescent="0.25">
      <c r="B23" s="277" t="s">
        <v>112</v>
      </c>
      <c r="C23" s="178"/>
      <c r="D23" s="168">
        <v>0.84</v>
      </c>
      <c r="E23" s="169">
        <v>0.81</v>
      </c>
      <c r="F23" s="162">
        <v>2.7037037037036929E-2</v>
      </c>
    </row>
    <row r="24" spans="2:7" s="17" customFormat="1" ht="15" customHeight="1" x14ac:dyDescent="0.25">
      <c r="B24" s="284" t="s">
        <v>118</v>
      </c>
      <c r="C24" s="178"/>
      <c r="D24" s="280">
        <v>0.81</v>
      </c>
      <c r="E24" s="170">
        <v>0.79</v>
      </c>
      <c r="F24" s="164">
        <v>2.5316455696202552E-2</v>
      </c>
    </row>
    <row r="25" spans="2:7" s="17" customFormat="1" ht="15" customHeight="1" x14ac:dyDescent="0.25">
      <c r="B25" s="304" t="s">
        <v>113</v>
      </c>
      <c r="C25" s="305"/>
      <c r="D25" s="171">
        <v>0.81</v>
      </c>
      <c r="E25" s="172">
        <v>0.79</v>
      </c>
      <c r="F25" s="166">
        <v>2.5316455696202552E-2</v>
      </c>
    </row>
    <row r="26" spans="2:7" s="17" customFormat="1" ht="15" customHeight="1" x14ac:dyDescent="0.25">
      <c r="B26" s="290" t="s">
        <v>35</v>
      </c>
      <c r="C26" s="173"/>
      <c r="D26" s="174">
        <v>556260733</v>
      </c>
      <c r="E26" s="175">
        <v>554817933</v>
      </c>
      <c r="F26" s="291"/>
    </row>
    <row r="27" spans="2:7" s="17" customFormat="1" ht="15" customHeight="1" x14ac:dyDescent="0.25">
      <c r="B27" s="295" t="s">
        <v>119</v>
      </c>
      <c r="C27" s="296"/>
      <c r="D27" s="297">
        <v>1481</v>
      </c>
      <c r="E27" s="298">
        <v>1394</v>
      </c>
      <c r="F27" s="164">
        <v>6.2410329985652796E-2</v>
      </c>
    </row>
    <row r="28" spans="2:7" s="17" customFormat="1" ht="15" customHeight="1" x14ac:dyDescent="0.25">
      <c r="B28" s="277" t="s">
        <v>197</v>
      </c>
      <c r="C28" s="161"/>
      <c r="D28" s="132">
        <v>-370</v>
      </c>
      <c r="E28" s="84">
        <v>-344</v>
      </c>
      <c r="F28" s="162">
        <v>-7.5581395348837205E-2</v>
      </c>
    </row>
    <row r="29" spans="2:7" s="17" customFormat="1" ht="15" customHeight="1" x14ac:dyDescent="0.25">
      <c r="B29" s="299" t="s">
        <v>120</v>
      </c>
      <c r="C29" s="300"/>
      <c r="D29" s="92">
        <v>1111</v>
      </c>
      <c r="E29" s="281">
        <v>1050</v>
      </c>
      <c r="F29" s="279">
        <v>5.8095238095238096E-2</v>
      </c>
    </row>
    <row r="30" spans="2:7" s="17" customFormat="1" ht="15" customHeight="1" x14ac:dyDescent="0.25">
      <c r="B30" s="292" t="s">
        <v>115</v>
      </c>
      <c r="C30" s="275"/>
      <c r="D30" s="293">
        <v>0.17399999999999999</v>
      </c>
      <c r="E30" s="294">
        <v>0.17699999999999999</v>
      </c>
      <c r="F30" s="195"/>
    </row>
    <row r="31" spans="2:7" s="17" customFormat="1" ht="15" customHeight="1" x14ac:dyDescent="0.25">
      <c r="B31" s="277" t="s">
        <v>114</v>
      </c>
      <c r="C31" s="161"/>
      <c r="D31" s="285">
        <v>0.13</v>
      </c>
      <c r="E31" s="286">
        <v>0.13300000000000001</v>
      </c>
      <c r="F31" s="162"/>
    </row>
    <row r="32" spans="2:7" x14ac:dyDescent="0.2">
      <c r="B32" s="75"/>
    </row>
    <row r="33" spans="1:6" ht="15" x14ac:dyDescent="0.2">
      <c r="A33" s="12"/>
      <c r="B33" s="395" t="s">
        <v>230</v>
      </c>
      <c r="C33" s="460"/>
      <c r="D33" s="381"/>
      <c r="E33" s="381"/>
      <c r="F33" s="381"/>
    </row>
    <row r="34" spans="1:6" ht="32.25" customHeight="1" x14ac:dyDescent="0.2">
      <c r="A34" s="12"/>
      <c r="B34" s="477" t="s">
        <v>231</v>
      </c>
      <c r="C34" s="477"/>
      <c r="D34" s="477"/>
      <c r="E34" s="477"/>
      <c r="F34" s="477"/>
    </row>
    <row r="35" spans="1:6" ht="15" x14ac:dyDescent="0.2">
      <c r="A35" s="12"/>
      <c r="B35" s="76"/>
      <c r="C35" s="13"/>
    </row>
    <row r="78" spans="1:1" x14ac:dyDescent="0.2">
      <c r="A78" s="13"/>
    </row>
  </sheetData>
  <mergeCells count="1">
    <mergeCell ref="B34:F34"/>
  </mergeCells>
  <hyperlinks>
    <hyperlink ref="B1" location="overview!A1" display="&lt; back to overview"/>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7"/>
  <sheetViews>
    <sheetView showGridLines="0" topLeftCell="A35" zoomScaleNormal="100" zoomScalePageLayoutView="55" workbookViewId="0">
      <selection activeCell="D34" sqref="D34:H67"/>
    </sheetView>
  </sheetViews>
  <sheetFormatPr baseColWidth="10" defaultColWidth="10.7109375" defaultRowHeight="12.75" x14ac:dyDescent="0.2"/>
  <cols>
    <col min="1" max="1" width="0.42578125" style="186" customWidth="1"/>
    <col min="2" max="2" width="10.7109375" style="259"/>
    <col min="3" max="3" width="8.5703125" style="259" customWidth="1"/>
    <col min="4" max="4" width="85.7109375" style="186" customWidth="1"/>
    <col min="5" max="6" width="8.5703125" style="186" customWidth="1"/>
    <col min="7" max="7" width="11.28515625" style="186" bestFit="1" customWidth="1"/>
    <col min="8" max="8" width="14.85546875" style="186" bestFit="1" customWidth="1"/>
    <col min="9" max="16384" width="10.7109375" style="186"/>
  </cols>
  <sheetData>
    <row r="1" spans="2:22" ht="15" x14ac:dyDescent="0.25">
      <c r="B1" s="478" t="s">
        <v>29</v>
      </c>
      <c r="C1" s="478"/>
    </row>
    <row r="2" spans="2:22" ht="15" x14ac:dyDescent="0.25">
      <c r="B2" s="274"/>
      <c r="C2" s="274"/>
      <c r="D2" t="s">
        <v>131</v>
      </c>
    </row>
    <row r="3" spans="2:22" ht="15" x14ac:dyDescent="0.25">
      <c r="B3" s="274"/>
      <c r="C3" s="274"/>
      <c r="D3" t="s">
        <v>132</v>
      </c>
    </row>
    <row r="4" spans="2:22" ht="11.25" customHeight="1" x14ac:dyDescent="0.25">
      <c r="B4" s="237"/>
      <c r="C4" s="237"/>
    </row>
    <row r="5" spans="2:22" x14ac:dyDescent="0.2">
      <c r="B5" s="238"/>
      <c r="C5" s="238"/>
      <c r="D5" s="5" t="s">
        <v>9</v>
      </c>
      <c r="E5" s="219"/>
      <c r="F5" s="219"/>
      <c r="G5" s="219"/>
      <c r="H5" s="219"/>
      <c r="I5" s="219"/>
      <c r="J5" s="219"/>
      <c r="K5" s="219"/>
      <c r="L5" s="219"/>
      <c r="M5" s="219"/>
      <c r="N5" s="219"/>
      <c r="O5" s="219"/>
      <c r="P5" s="219"/>
      <c r="Q5" s="219"/>
      <c r="R5" s="219"/>
      <c r="S5" s="219"/>
      <c r="T5" s="219"/>
      <c r="U5" s="219"/>
      <c r="V5" s="219"/>
    </row>
    <row r="6" spans="2:22" s="187" customFormat="1" ht="15.75" thickBot="1" x14ac:dyDescent="0.3">
      <c r="B6" s="239"/>
      <c r="C6" s="239"/>
      <c r="D6"/>
      <c r="E6" s="155"/>
      <c r="F6" s="142"/>
      <c r="G6" s="142"/>
      <c r="H6" s="142"/>
      <c r="I6" s="126"/>
      <c r="J6" s="126"/>
      <c r="K6" s="126"/>
      <c r="L6" s="240"/>
      <c r="M6" s="240"/>
      <c r="N6" s="240"/>
      <c r="O6" s="240"/>
      <c r="P6" s="240"/>
      <c r="Q6" s="240"/>
      <c r="R6" s="240"/>
      <c r="S6" s="240"/>
      <c r="T6" s="240"/>
      <c r="U6" s="240"/>
      <c r="V6" s="240"/>
    </row>
    <row r="7" spans="2:22" s="187" customFormat="1" ht="26.25" thickBot="1" x14ac:dyDescent="0.25">
      <c r="B7" s="239"/>
      <c r="C7" s="239"/>
      <c r="D7" s="241" t="s">
        <v>11</v>
      </c>
      <c r="E7" s="188" t="s">
        <v>129</v>
      </c>
      <c r="F7" s="189" t="s">
        <v>130</v>
      </c>
      <c r="G7" s="461" t="s">
        <v>101</v>
      </c>
      <c r="H7" s="461" t="s">
        <v>102</v>
      </c>
      <c r="I7" s="242"/>
      <c r="J7" s="242"/>
      <c r="K7" s="242"/>
      <c r="L7" s="240"/>
      <c r="M7" s="240"/>
      <c r="N7" s="240"/>
      <c r="O7" s="240"/>
      <c r="P7" s="240"/>
      <c r="Q7" s="240"/>
      <c r="R7" s="240"/>
      <c r="S7" s="240"/>
      <c r="T7" s="240"/>
      <c r="U7" s="240"/>
      <c r="V7" s="240"/>
    </row>
    <row r="8" spans="2:22" s="187" customFormat="1" x14ac:dyDescent="0.25">
      <c r="B8" s="243"/>
      <c r="C8" s="243"/>
      <c r="D8" s="244" t="s">
        <v>87</v>
      </c>
      <c r="E8" s="190">
        <v>8495</v>
      </c>
      <c r="F8" s="191">
        <v>8121</v>
      </c>
      <c r="G8" s="192">
        <v>4.6053441694372615E-2</v>
      </c>
      <c r="H8" s="192">
        <v>1.8716906784878709E-2</v>
      </c>
      <c r="I8" s="81"/>
      <c r="J8" s="81"/>
      <c r="K8" s="81"/>
      <c r="L8" s="240"/>
      <c r="M8" s="240"/>
      <c r="N8" s="240"/>
      <c r="O8" s="240"/>
      <c r="P8" s="240"/>
      <c r="Q8" s="240"/>
      <c r="R8" s="240"/>
      <c r="S8" s="240"/>
      <c r="T8" s="240"/>
      <c r="U8" s="240"/>
      <c r="V8" s="240"/>
    </row>
    <row r="9" spans="2:22" s="187" customFormat="1" x14ac:dyDescent="0.25">
      <c r="B9" s="239"/>
      <c r="C9" s="239"/>
      <c r="D9" s="308" t="s">
        <v>133</v>
      </c>
      <c r="E9" s="193" t="s">
        <v>170</v>
      </c>
      <c r="F9" s="194">
        <v>-251</v>
      </c>
      <c r="G9" s="195"/>
      <c r="H9" s="195"/>
      <c r="I9" s="126"/>
      <c r="J9" s="126"/>
      <c r="K9" s="126"/>
      <c r="L9" s="240"/>
      <c r="M9" s="240"/>
      <c r="N9" s="240"/>
      <c r="O9" s="240"/>
      <c r="P9" s="240"/>
      <c r="Q9" s="240"/>
      <c r="R9" s="240"/>
      <c r="S9" s="240"/>
      <c r="T9" s="240"/>
      <c r="U9" s="240"/>
      <c r="V9" s="240"/>
    </row>
    <row r="10" spans="2:22" s="187" customFormat="1" ht="13.5" thickBot="1" x14ac:dyDescent="0.3">
      <c r="B10" s="243"/>
      <c r="C10" s="243"/>
      <c r="D10" s="269" t="s">
        <v>160</v>
      </c>
      <c r="E10" s="196">
        <v>22</v>
      </c>
      <c r="F10" s="197" t="s">
        <v>170</v>
      </c>
      <c r="G10" s="198"/>
      <c r="H10" s="198"/>
      <c r="I10" s="81"/>
      <c r="J10" s="81"/>
      <c r="K10" s="81"/>
      <c r="L10" s="240"/>
      <c r="M10" s="240"/>
      <c r="N10" s="240"/>
      <c r="O10" s="240"/>
      <c r="P10" s="240"/>
      <c r="Q10" s="240"/>
      <c r="R10" s="240"/>
      <c r="S10" s="240"/>
      <c r="T10" s="240"/>
      <c r="U10" s="240"/>
      <c r="V10" s="240"/>
    </row>
    <row r="11" spans="2:22" s="187" customFormat="1" ht="13.5" thickBot="1" x14ac:dyDescent="0.3">
      <c r="B11" s="239"/>
      <c r="C11" s="239"/>
      <c r="D11" s="309" t="s">
        <v>135</v>
      </c>
      <c r="E11" s="199">
        <v>8517</v>
      </c>
      <c r="F11" s="200">
        <v>7870</v>
      </c>
      <c r="G11" s="201">
        <v>8.2210927573062267E-2</v>
      </c>
      <c r="H11" s="201">
        <v>5.3748411689961882E-2</v>
      </c>
      <c r="I11" s="126"/>
      <c r="J11" s="126"/>
      <c r="K11" s="126"/>
      <c r="L11" s="240"/>
      <c r="M11" s="240"/>
      <c r="N11" s="240"/>
      <c r="O11" s="240"/>
      <c r="P11" s="240"/>
      <c r="Q11" s="240"/>
      <c r="R11" s="240"/>
      <c r="S11" s="240"/>
      <c r="T11" s="240"/>
      <c r="U11" s="240"/>
      <c r="V11" s="240"/>
    </row>
    <row r="12" spans="2:22" s="187" customFormat="1" x14ac:dyDescent="0.25">
      <c r="B12" s="243"/>
      <c r="C12" s="243"/>
      <c r="D12" s="244"/>
      <c r="E12" s="191"/>
      <c r="F12" s="191"/>
      <c r="G12" s="167"/>
      <c r="H12" s="167"/>
      <c r="I12" s="81"/>
      <c r="J12" s="81"/>
      <c r="K12" s="81"/>
      <c r="L12" s="240"/>
      <c r="M12" s="240"/>
      <c r="N12" s="240"/>
      <c r="O12" s="240"/>
      <c r="P12" s="240"/>
      <c r="Q12" s="240"/>
      <c r="R12" s="240"/>
      <c r="S12" s="240"/>
      <c r="T12" s="240"/>
      <c r="U12" s="240"/>
      <c r="V12" s="240"/>
    </row>
    <row r="13" spans="2:22" s="187" customFormat="1" ht="13.5" thickBot="1" x14ac:dyDescent="0.3">
      <c r="B13" s="247"/>
      <c r="C13" s="247"/>
      <c r="D13" s="244"/>
      <c r="E13" s="191"/>
      <c r="F13" s="191"/>
      <c r="G13" s="167"/>
      <c r="H13" s="167"/>
      <c r="I13" s="126"/>
      <c r="J13" s="126"/>
      <c r="K13" s="126"/>
      <c r="L13" s="240"/>
      <c r="M13" s="240"/>
      <c r="N13" s="240"/>
      <c r="O13" s="240"/>
      <c r="P13" s="240"/>
      <c r="Q13" s="240"/>
      <c r="R13" s="240"/>
      <c r="S13" s="240"/>
      <c r="T13" s="240"/>
      <c r="U13" s="240"/>
      <c r="V13" s="240"/>
    </row>
    <row r="14" spans="2:22" x14ac:dyDescent="0.2">
      <c r="B14" s="240"/>
      <c r="C14" s="240"/>
      <c r="D14" s="248" t="s">
        <v>90</v>
      </c>
      <c r="E14" s="202">
        <v>1115</v>
      </c>
      <c r="F14" s="203">
        <v>1036</v>
      </c>
      <c r="G14" s="204">
        <v>7.6254826254826255E-2</v>
      </c>
      <c r="H14" s="204">
        <v>3.6679536679536683E-2</v>
      </c>
      <c r="I14" s="219"/>
      <c r="J14" s="219"/>
      <c r="K14" s="219"/>
      <c r="L14" s="219"/>
      <c r="M14" s="219"/>
      <c r="N14" s="219"/>
      <c r="O14" s="219"/>
      <c r="P14" s="219"/>
      <c r="Q14" s="219"/>
      <c r="R14" s="219"/>
      <c r="S14" s="219"/>
      <c r="T14" s="219"/>
      <c r="U14" s="219"/>
      <c r="V14" s="219"/>
    </row>
    <row r="15" spans="2:22" x14ac:dyDescent="0.2">
      <c r="B15" s="249"/>
      <c r="C15" s="250"/>
      <c r="D15" s="251" t="s">
        <v>136</v>
      </c>
      <c r="E15" s="205">
        <v>2</v>
      </c>
      <c r="F15" s="206">
        <v>5</v>
      </c>
      <c r="G15" s="195"/>
      <c r="H15" s="195"/>
      <c r="I15" s="219"/>
      <c r="J15" s="219"/>
      <c r="K15" s="219"/>
      <c r="L15" s="219"/>
      <c r="M15" s="219"/>
      <c r="N15" s="219"/>
      <c r="O15" s="219"/>
      <c r="P15" s="219"/>
      <c r="Q15" s="219"/>
      <c r="R15" s="219"/>
      <c r="S15" s="219"/>
      <c r="T15" s="219"/>
      <c r="U15" s="219"/>
      <c r="V15" s="219"/>
    </row>
    <row r="16" spans="2:22" x14ac:dyDescent="0.2">
      <c r="B16" s="240"/>
      <c r="C16" s="240"/>
      <c r="D16" s="261" t="s">
        <v>137</v>
      </c>
      <c r="E16" s="205">
        <v>-7</v>
      </c>
      <c r="F16" s="206" t="s">
        <v>170</v>
      </c>
      <c r="G16" s="195"/>
      <c r="H16" s="195"/>
      <c r="I16" s="219"/>
      <c r="J16" s="219"/>
      <c r="K16" s="219"/>
      <c r="L16" s="219"/>
      <c r="M16" s="219"/>
      <c r="N16" s="219"/>
      <c r="O16" s="219"/>
      <c r="P16" s="219"/>
      <c r="Q16" s="219"/>
      <c r="R16" s="219"/>
      <c r="S16" s="219"/>
      <c r="T16" s="219"/>
      <c r="U16" s="219"/>
      <c r="V16" s="219"/>
    </row>
    <row r="17" spans="2:22" x14ac:dyDescent="0.2">
      <c r="B17" s="240"/>
      <c r="C17" s="240"/>
      <c r="D17" s="251" t="s">
        <v>138</v>
      </c>
      <c r="E17" s="205" t="s">
        <v>170</v>
      </c>
      <c r="F17" s="206">
        <v>13</v>
      </c>
      <c r="G17" s="195"/>
      <c r="H17" s="195"/>
      <c r="I17" s="219"/>
      <c r="J17" s="219"/>
      <c r="K17" s="219"/>
      <c r="L17" s="219"/>
      <c r="M17" s="219"/>
      <c r="N17" s="219"/>
      <c r="O17" s="219"/>
      <c r="P17" s="219"/>
      <c r="Q17" s="219"/>
      <c r="R17" s="219"/>
      <c r="S17" s="219"/>
      <c r="T17" s="219"/>
      <c r="U17" s="219"/>
      <c r="V17" s="219"/>
    </row>
    <row r="18" spans="2:22" x14ac:dyDescent="0.2">
      <c r="B18" s="252"/>
      <c r="C18" s="252"/>
      <c r="D18" s="251" t="s">
        <v>139</v>
      </c>
      <c r="E18" s="205">
        <v>16</v>
      </c>
      <c r="F18" s="206" t="s">
        <v>170</v>
      </c>
      <c r="G18" s="195"/>
      <c r="H18" s="195"/>
      <c r="I18" s="219"/>
      <c r="J18" s="219"/>
      <c r="K18" s="219"/>
      <c r="L18" s="219"/>
      <c r="M18" s="219"/>
      <c r="N18" s="219"/>
      <c r="O18" s="219"/>
      <c r="P18" s="219"/>
      <c r="Q18" s="219"/>
      <c r="R18" s="219"/>
      <c r="S18" s="219"/>
      <c r="T18" s="219"/>
      <c r="U18" s="219"/>
      <c r="V18" s="219"/>
    </row>
    <row r="19" spans="2:22" ht="13.5" thickBot="1" x14ac:dyDescent="0.25">
      <c r="B19" s="252"/>
      <c r="C19" s="252"/>
      <c r="D19" s="269" t="s">
        <v>140</v>
      </c>
      <c r="E19" s="196">
        <v>4</v>
      </c>
      <c r="F19" s="197" t="s">
        <v>170</v>
      </c>
      <c r="G19" s="198"/>
      <c r="H19" s="198"/>
      <c r="I19" s="219"/>
      <c r="J19" s="219"/>
      <c r="K19" s="219"/>
      <c r="L19" s="219"/>
      <c r="M19" s="219"/>
      <c r="N19" s="219"/>
      <c r="O19" s="219"/>
      <c r="P19" s="219"/>
      <c r="Q19" s="219"/>
      <c r="R19" s="219"/>
      <c r="S19" s="219"/>
      <c r="T19" s="219"/>
      <c r="U19" s="219"/>
      <c r="V19" s="219"/>
    </row>
    <row r="20" spans="2:22" ht="13.5" thickBot="1" x14ac:dyDescent="0.25">
      <c r="B20" s="252"/>
      <c r="C20" s="252"/>
      <c r="D20" s="254" t="s">
        <v>94</v>
      </c>
      <c r="E20" s="215">
        <v>1130</v>
      </c>
      <c r="F20" s="211">
        <v>1054</v>
      </c>
      <c r="G20" s="212">
        <v>7.2106261859582549E-2</v>
      </c>
      <c r="H20" s="212">
        <v>3.2258064516129031E-2</v>
      </c>
      <c r="I20" s="219"/>
      <c r="J20" s="219"/>
      <c r="K20" s="219"/>
      <c r="L20" s="219"/>
      <c r="M20" s="219"/>
      <c r="N20" s="219"/>
      <c r="O20" s="219"/>
      <c r="P20" s="219"/>
      <c r="Q20" s="219"/>
      <c r="R20" s="219"/>
      <c r="S20" s="219"/>
      <c r="T20" s="219"/>
      <c r="U20" s="219"/>
      <c r="V20" s="219"/>
    </row>
    <row r="21" spans="2:22" x14ac:dyDescent="0.2">
      <c r="B21" s="252"/>
      <c r="C21" s="252"/>
      <c r="D21" s="255" t="s">
        <v>141</v>
      </c>
      <c r="E21" s="311" t="s">
        <v>170</v>
      </c>
      <c r="F21" s="206">
        <v>-4</v>
      </c>
      <c r="G21" s="195"/>
      <c r="H21" s="195"/>
      <c r="I21" s="219"/>
      <c r="J21" s="219"/>
      <c r="K21" s="219"/>
      <c r="L21" s="219"/>
      <c r="M21" s="219"/>
      <c r="N21" s="219"/>
      <c r="O21" s="219"/>
      <c r="P21" s="219"/>
      <c r="Q21" s="219"/>
      <c r="R21" s="219"/>
      <c r="S21" s="219"/>
      <c r="T21" s="219"/>
      <c r="U21" s="219"/>
      <c r="V21" s="219"/>
    </row>
    <row r="22" spans="2:22" ht="13.5" thickBot="1" x14ac:dyDescent="0.25">
      <c r="B22" s="252"/>
      <c r="C22" s="252"/>
      <c r="D22" s="269" t="s">
        <v>160</v>
      </c>
      <c r="E22" s="196">
        <v>-19</v>
      </c>
      <c r="F22" s="197" t="s">
        <v>170</v>
      </c>
      <c r="G22" s="198"/>
      <c r="H22" s="198"/>
      <c r="I22" s="219"/>
      <c r="J22" s="219"/>
      <c r="K22" s="219"/>
      <c r="L22" s="219"/>
      <c r="M22" s="219"/>
      <c r="N22" s="219"/>
      <c r="O22" s="219"/>
      <c r="P22" s="219"/>
      <c r="Q22" s="219"/>
      <c r="R22" s="219"/>
      <c r="S22" s="219"/>
      <c r="T22" s="219"/>
      <c r="U22" s="219"/>
      <c r="V22" s="219"/>
    </row>
    <row r="23" spans="2:22" ht="13.5" thickBot="1" x14ac:dyDescent="0.25">
      <c r="B23" s="252"/>
      <c r="C23" s="252"/>
      <c r="D23" s="254" t="s">
        <v>104</v>
      </c>
      <c r="E23" s="199">
        <v>1111</v>
      </c>
      <c r="F23" s="200">
        <v>1050</v>
      </c>
      <c r="G23" s="201">
        <v>5.8095238095238096E-2</v>
      </c>
      <c r="H23" s="201">
        <v>1.9047619047619049E-2</v>
      </c>
      <c r="I23" s="219"/>
      <c r="J23" s="219"/>
      <c r="K23" s="219"/>
      <c r="L23" s="219"/>
      <c r="M23" s="219"/>
      <c r="N23" s="219"/>
      <c r="O23" s="219"/>
      <c r="P23" s="219"/>
      <c r="Q23" s="219"/>
      <c r="R23" s="219"/>
      <c r="S23" s="219"/>
      <c r="T23" s="219"/>
      <c r="U23" s="219"/>
      <c r="V23" s="219"/>
    </row>
    <row r="24" spans="2:22" s="187" customFormat="1" x14ac:dyDescent="0.25">
      <c r="B24" s="243"/>
      <c r="C24" s="243"/>
      <c r="D24" s="244"/>
      <c r="E24" s="191"/>
      <c r="F24" s="191"/>
      <c r="G24" s="167"/>
      <c r="H24" s="167"/>
      <c r="I24" s="81"/>
      <c r="J24" s="81"/>
      <c r="K24" s="81"/>
      <c r="L24" s="240"/>
      <c r="M24" s="240"/>
      <c r="N24" s="240"/>
      <c r="O24" s="240"/>
      <c r="P24" s="240"/>
      <c r="Q24" s="240"/>
      <c r="R24" s="240"/>
      <c r="S24" s="240"/>
      <c r="T24" s="240"/>
      <c r="U24" s="240"/>
      <c r="V24" s="240"/>
    </row>
    <row r="25" spans="2:22" s="187" customFormat="1" ht="13.5" thickBot="1" x14ac:dyDescent="0.3">
      <c r="B25" s="247"/>
      <c r="C25" s="247"/>
      <c r="I25" s="126"/>
      <c r="J25" s="126"/>
      <c r="K25" s="126"/>
      <c r="L25" s="240"/>
      <c r="M25" s="240"/>
      <c r="N25" s="240"/>
      <c r="O25" s="240"/>
      <c r="P25" s="240"/>
      <c r="Q25" s="240"/>
      <c r="R25" s="240"/>
      <c r="S25" s="240"/>
      <c r="T25" s="240"/>
      <c r="U25" s="240"/>
      <c r="V25" s="240"/>
    </row>
    <row r="26" spans="2:22" x14ac:dyDescent="0.2">
      <c r="B26" s="252"/>
      <c r="C26" s="252"/>
      <c r="D26" s="256" t="s">
        <v>95</v>
      </c>
      <c r="E26" s="202">
        <v>-184</v>
      </c>
      <c r="F26" s="203">
        <v>-152</v>
      </c>
      <c r="G26" s="204">
        <v>-0.21052631578947367</v>
      </c>
      <c r="H26" s="204">
        <v>-0.17763157894736842</v>
      </c>
      <c r="I26" s="219"/>
      <c r="J26" s="219"/>
      <c r="K26" s="219"/>
      <c r="L26" s="219"/>
      <c r="M26" s="219"/>
      <c r="N26" s="219"/>
      <c r="O26" s="219"/>
      <c r="P26" s="219"/>
      <c r="Q26" s="219"/>
      <c r="R26" s="219"/>
      <c r="S26" s="219"/>
      <c r="T26" s="219"/>
      <c r="U26" s="219"/>
      <c r="V26" s="219"/>
    </row>
    <row r="27" spans="2:22" x14ac:dyDescent="0.2">
      <c r="B27" s="257"/>
      <c r="C27" s="252"/>
      <c r="D27" s="255" t="s">
        <v>92</v>
      </c>
      <c r="E27" s="193" t="s">
        <v>170</v>
      </c>
      <c r="F27" s="194">
        <v>3</v>
      </c>
      <c r="G27" s="162"/>
      <c r="H27" s="162"/>
      <c r="I27" s="219"/>
      <c r="J27" s="219"/>
      <c r="K27" s="219"/>
      <c r="L27" s="219"/>
      <c r="M27" s="219"/>
      <c r="N27" s="219"/>
      <c r="O27" s="219"/>
      <c r="P27" s="219"/>
      <c r="Q27" s="219"/>
      <c r="R27" s="219"/>
      <c r="S27" s="219"/>
      <c r="T27" s="219"/>
      <c r="U27" s="219"/>
      <c r="V27" s="219"/>
    </row>
    <row r="28" spans="2:22" ht="13.5" thickBot="1" x14ac:dyDescent="0.25">
      <c r="B28" s="257"/>
      <c r="C28" s="252"/>
      <c r="D28" s="253" t="s">
        <v>137</v>
      </c>
      <c r="E28" s="207">
        <v>3</v>
      </c>
      <c r="F28" s="208" t="s">
        <v>170</v>
      </c>
      <c r="G28" s="209"/>
      <c r="H28" s="209"/>
      <c r="I28" s="219"/>
      <c r="J28" s="219"/>
      <c r="K28" s="219"/>
      <c r="L28" s="219"/>
      <c r="M28" s="219"/>
      <c r="N28" s="219"/>
      <c r="O28" s="219"/>
      <c r="P28" s="219"/>
      <c r="Q28" s="219"/>
      <c r="R28" s="219"/>
      <c r="S28" s="219"/>
      <c r="T28" s="219"/>
      <c r="U28" s="219"/>
      <c r="V28" s="219"/>
    </row>
    <row r="29" spans="2:22" ht="13.5" thickBot="1" x14ac:dyDescent="0.25">
      <c r="B29" s="258"/>
      <c r="C29" s="252"/>
      <c r="D29" s="260" t="s">
        <v>96</v>
      </c>
      <c r="E29" s="215">
        <v>-181</v>
      </c>
      <c r="F29" s="211">
        <v>-149</v>
      </c>
      <c r="G29" s="212">
        <v>-0.21476510067114093</v>
      </c>
      <c r="H29" s="212">
        <v>-0.18120805369127516</v>
      </c>
      <c r="I29" s="219"/>
      <c r="J29" s="219"/>
      <c r="K29" s="219"/>
      <c r="L29" s="219"/>
      <c r="M29" s="219"/>
      <c r="N29" s="219"/>
      <c r="O29" s="219"/>
      <c r="P29" s="219"/>
      <c r="Q29" s="219"/>
      <c r="R29" s="219"/>
      <c r="S29" s="219"/>
      <c r="T29" s="219"/>
      <c r="U29" s="219"/>
      <c r="V29" s="219"/>
    </row>
    <row r="30" spans="2:22" x14ac:dyDescent="0.2">
      <c r="B30" s="258"/>
      <c r="C30" s="252"/>
      <c r="D30" s="255" t="s">
        <v>141</v>
      </c>
      <c r="E30" s="205" t="s">
        <v>170</v>
      </c>
      <c r="F30" s="206">
        <v>10</v>
      </c>
      <c r="G30" s="195"/>
      <c r="H30" s="195"/>
      <c r="I30" s="219"/>
      <c r="J30" s="219"/>
      <c r="K30" s="219"/>
      <c r="L30" s="219"/>
      <c r="M30" s="219"/>
      <c r="N30" s="219"/>
      <c r="O30" s="219"/>
      <c r="P30" s="219"/>
      <c r="Q30" s="219"/>
      <c r="R30" s="219"/>
      <c r="S30" s="219"/>
      <c r="T30" s="219"/>
      <c r="U30" s="219"/>
      <c r="V30" s="219"/>
    </row>
    <row r="31" spans="2:22" ht="13.5" thickBot="1" x14ac:dyDescent="0.25">
      <c r="D31" s="269" t="s">
        <v>160</v>
      </c>
      <c r="E31" s="207">
        <v>48</v>
      </c>
      <c r="F31" s="208" t="s">
        <v>170</v>
      </c>
      <c r="G31" s="209"/>
      <c r="H31" s="209"/>
    </row>
    <row r="32" spans="2:22" ht="13.5" thickBot="1" x14ac:dyDescent="0.25">
      <c r="D32" s="260" t="s">
        <v>194</v>
      </c>
      <c r="E32" s="215">
        <v>-133</v>
      </c>
      <c r="F32" s="211">
        <v>-139</v>
      </c>
      <c r="G32" s="212">
        <v>4.3165467625899283E-2</v>
      </c>
      <c r="H32" s="212">
        <v>6.4748201438848921E-2</v>
      </c>
    </row>
    <row r="33" spans="2:22" s="187" customFormat="1" x14ac:dyDescent="0.25">
      <c r="B33" s="243"/>
      <c r="C33" s="243"/>
      <c r="D33" s="244"/>
      <c r="E33" s="191"/>
      <c r="F33" s="191"/>
      <c r="G33" s="167"/>
      <c r="H33" s="167"/>
      <c r="I33" s="81"/>
      <c r="J33" s="81"/>
      <c r="K33" s="81"/>
      <c r="L33" s="240"/>
      <c r="M33" s="240"/>
      <c r="N33" s="240"/>
      <c r="O33" s="240"/>
      <c r="P33" s="240"/>
      <c r="Q33" s="240"/>
      <c r="R33" s="240"/>
      <c r="S33" s="240"/>
      <c r="T33" s="240"/>
      <c r="U33" s="240"/>
      <c r="V33" s="240"/>
    </row>
    <row r="34" spans="2:22" s="187" customFormat="1" ht="26.25" thickBot="1" x14ac:dyDescent="0.25">
      <c r="B34" s="247"/>
      <c r="C34" s="247"/>
      <c r="D34" s="265" t="s">
        <v>11</v>
      </c>
      <c r="E34" s="188" t="s">
        <v>129</v>
      </c>
      <c r="F34" s="189" t="s">
        <v>130</v>
      </c>
      <c r="G34" s="461" t="s">
        <v>101</v>
      </c>
      <c r="H34" s="461" t="s">
        <v>102</v>
      </c>
      <c r="I34" s="126"/>
      <c r="J34" s="126"/>
      <c r="K34" s="126"/>
      <c r="L34" s="240"/>
      <c r="M34" s="240"/>
      <c r="N34" s="240"/>
      <c r="O34" s="240"/>
      <c r="P34" s="240"/>
      <c r="Q34" s="240"/>
      <c r="R34" s="240"/>
      <c r="S34" s="240"/>
      <c r="T34" s="240"/>
      <c r="U34" s="240"/>
      <c r="V34" s="240"/>
    </row>
    <row r="35" spans="2:22" x14ac:dyDescent="0.2">
      <c r="D35" s="256" t="s">
        <v>97</v>
      </c>
      <c r="E35" s="202">
        <v>-217</v>
      </c>
      <c r="F35" s="203">
        <v>-186</v>
      </c>
      <c r="G35" s="204">
        <v>-0.16666666666666666</v>
      </c>
      <c r="H35" s="204">
        <v>-0.12365591397849462</v>
      </c>
    </row>
    <row r="36" spans="2:22" x14ac:dyDescent="0.2">
      <c r="D36" s="261" t="s">
        <v>136</v>
      </c>
      <c r="E36" s="193" t="s">
        <v>170</v>
      </c>
      <c r="F36" s="194">
        <v>-1</v>
      </c>
      <c r="G36" s="162"/>
      <c r="H36" s="162"/>
    </row>
    <row r="37" spans="2:22" x14ac:dyDescent="0.2">
      <c r="D37" s="255" t="s">
        <v>92</v>
      </c>
      <c r="E37" s="193" t="s">
        <v>170</v>
      </c>
      <c r="F37" s="194">
        <v>-1</v>
      </c>
      <c r="G37" s="162"/>
      <c r="H37" s="162"/>
    </row>
    <row r="38" spans="2:22" x14ac:dyDescent="0.2">
      <c r="D38" s="261" t="s">
        <v>137</v>
      </c>
      <c r="E38" s="213">
        <v>1</v>
      </c>
      <c r="F38" s="214" t="s">
        <v>170</v>
      </c>
      <c r="G38" s="159"/>
      <c r="H38" s="159"/>
    </row>
    <row r="39" spans="2:22" x14ac:dyDescent="0.2">
      <c r="D39" s="261" t="s">
        <v>139</v>
      </c>
      <c r="E39" s="207">
        <v>-4</v>
      </c>
      <c r="F39" s="208" t="s">
        <v>170</v>
      </c>
      <c r="G39" s="209"/>
      <c r="H39" s="209"/>
    </row>
    <row r="40" spans="2:22" ht="13.5" thickBot="1" x14ac:dyDescent="0.25">
      <c r="D40" s="255" t="s">
        <v>140</v>
      </c>
      <c r="E40" s="207">
        <v>-1</v>
      </c>
      <c r="F40" s="208" t="s">
        <v>170</v>
      </c>
      <c r="G40" s="209"/>
      <c r="H40" s="209"/>
    </row>
    <row r="41" spans="2:22" ht="13.5" thickBot="1" x14ac:dyDescent="0.25">
      <c r="D41" s="260" t="s">
        <v>98</v>
      </c>
      <c r="E41" s="215">
        <v>-221</v>
      </c>
      <c r="F41" s="211">
        <v>-188</v>
      </c>
      <c r="G41" s="212">
        <v>-0.17553191489361702</v>
      </c>
      <c r="H41" s="212">
        <v>-0.13297872340425532</v>
      </c>
    </row>
    <row r="42" spans="2:22" x14ac:dyDescent="0.2">
      <c r="D42" s="255" t="s">
        <v>141</v>
      </c>
      <c r="E42" s="205" t="s">
        <v>170</v>
      </c>
      <c r="F42" s="206">
        <v>-2</v>
      </c>
      <c r="G42" s="195"/>
      <c r="H42" s="192"/>
    </row>
    <row r="43" spans="2:22" ht="13.5" thickBot="1" x14ac:dyDescent="0.25">
      <c r="D43" s="269" t="s">
        <v>160</v>
      </c>
      <c r="E43" s="213">
        <v>-8</v>
      </c>
      <c r="F43" s="214" t="s">
        <v>170</v>
      </c>
      <c r="G43" s="159"/>
      <c r="H43" s="159"/>
    </row>
    <row r="44" spans="2:22" ht="13.5" thickBot="1" x14ac:dyDescent="0.25">
      <c r="D44" s="260" t="s">
        <v>195</v>
      </c>
      <c r="E44" s="215">
        <v>-229</v>
      </c>
      <c r="F44" s="211">
        <v>-190</v>
      </c>
      <c r="G44" s="212">
        <v>-0.20526315789473684</v>
      </c>
      <c r="H44" s="212">
        <v>-0.15789473684210525</v>
      </c>
    </row>
    <row r="45" spans="2:22" s="187" customFormat="1" x14ac:dyDescent="0.25">
      <c r="B45" s="243"/>
      <c r="C45" s="243"/>
      <c r="D45" s="244"/>
      <c r="E45" s="191"/>
      <c r="F45" s="191"/>
      <c r="G45" s="167"/>
      <c r="H45" s="167"/>
      <c r="I45" s="81"/>
      <c r="J45" s="81"/>
      <c r="K45" s="81"/>
      <c r="L45" s="240"/>
      <c r="M45" s="240"/>
      <c r="N45" s="240"/>
      <c r="O45" s="240"/>
      <c r="P45" s="240"/>
      <c r="Q45" s="240"/>
      <c r="R45" s="240"/>
      <c r="S45" s="240"/>
      <c r="T45" s="240"/>
      <c r="U45" s="240"/>
      <c r="V45" s="240"/>
    </row>
    <row r="46" spans="2:22" s="187" customFormat="1" ht="13.5" thickBot="1" x14ac:dyDescent="0.3">
      <c r="B46" s="247"/>
      <c r="C46" s="247"/>
      <c r="D46" s="244"/>
      <c r="E46" s="191"/>
      <c r="F46" s="191"/>
      <c r="G46" s="167"/>
      <c r="H46" s="167"/>
      <c r="I46" s="126"/>
      <c r="J46" s="126"/>
      <c r="K46" s="126"/>
      <c r="L46" s="240"/>
      <c r="M46" s="240"/>
      <c r="N46" s="240"/>
      <c r="O46" s="240"/>
      <c r="P46" s="240"/>
      <c r="Q46" s="240"/>
      <c r="R46" s="240"/>
      <c r="S46" s="240"/>
      <c r="T46" s="240"/>
      <c r="U46" s="240"/>
      <c r="V46" s="240"/>
    </row>
    <row r="47" spans="2:22" x14ac:dyDescent="0.2">
      <c r="D47" s="248" t="s">
        <v>142</v>
      </c>
      <c r="E47" s="202">
        <v>-261</v>
      </c>
      <c r="F47" s="203">
        <v>-258</v>
      </c>
      <c r="G47" s="204">
        <v>-1.1627906976744186E-2</v>
      </c>
      <c r="H47" s="204">
        <v>3.875968992248062E-2</v>
      </c>
    </row>
    <row r="48" spans="2:22" x14ac:dyDescent="0.2">
      <c r="D48" s="251" t="s">
        <v>138</v>
      </c>
      <c r="E48" s="193" t="s">
        <v>170</v>
      </c>
      <c r="F48" s="194">
        <v>-9</v>
      </c>
      <c r="G48" s="162"/>
      <c r="H48" s="162"/>
    </row>
    <row r="49" spans="2:22" x14ac:dyDescent="0.2">
      <c r="D49" s="261" t="s">
        <v>139</v>
      </c>
      <c r="E49" s="213">
        <v>-8</v>
      </c>
      <c r="F49" s="214" t="s">
        <v>170</v>
      </c>
      <c r="G49" s="159"/>
      <c r="H49" s="159"/>
    </row>
    <row r="50" spans="2:22" ht="13.5" thickBot="1" x14ac:dyDescent="0.25">
      <c r="D50" s="255" t="s">
        <v>140</v>
      </c>
      <c r="E50" s="207">
        <v>-2</v>
      </c>
      <c r="F50" s="208" t="s">
        <v>170</v>
      </c>
      <c r="G50" s="209"/>
      <c r="H50" s="209"/>
    </row>
    <row r="51" spans="2:22" ht="13.5" thickBot="1" x14ac:dyDescent="0.25">
      <c r="D51" s="260" t="s">
        <v>99</v>
      </c>
      <c r="E51" s="210">
        <v>-271</v>
      </c>
      <c r="F51" s="211">
        <v>-267</v>
      </c>
      <c r="G51" s="212">
        <v>-1.4981273408239701E-2</v>
      </c>
      <c r="H51" s="212">
        <v>3.3707865168539325E-2</v>
      </c>
    </row>
    <row r="52" spans="2:22" x14ac:dyDescent="0.2">
      <c r="D52" s="255" t="s">
        <v>141</v>
      </c>
      <c r="E52" s="311" t="s">
        <v>170</v>
      </c>
      <c r="F52" s="206">
        <v>-3</v>
      </c>
      <c r="G52" s="159"/>
      <c r="H52" s="159"/>
    </row>
    <row r="53" spans="2:22" ht="13.5" thickBot="1" x14ac:dyDescent="0.25">
      <c r="D53" s="269" t="s">
        <v>160</v>
      </c>
      <c r="E53" s="193">
        <v>-13</v>
      </c>
      <c r="F53" s="194" t="s">
        <v>170</v>
      </c>
      <c r="G53" s="209"/>
      <c r="H53" s="209"/>
    </row>
    <row r="54" spans="2:22" ht="13.5" thickBot="1" x14ac:dyDescent="0.25">
      <c r="D54" s="260" t="s">
        <v>196</v>
      </c>
      <c r="E54" s="215">
        <v>-284</v>
      </c>
      <c r="F54" s="211">
        <v>-270</v>
      </c>
      <c r="G54" s="212">
        <v>-5.185185185185185E-2</v>
      </c>
      <c r="H54" s="212">
        <v>-3.7037037037037038E-3</v>
      </c>
    </row>
    <row r="55" spans="2:22" s="187" customFormat="1" x14ac:dyDescent="0.25">
      <c r="B55" s="243"/>
      <c r="C55" s="243"/>
      <c r="D55" s="244"/>
      <c r="E55" s="191"/>
      <c r="F55" s="191"/>
      <c r="G55" s="167"/>
      <c r="H55" s="167"/>
      <c r="I55" s="81"/>
      <c r="J55" s="81"/>
      <c r="K55" s="81"/>
      <c r="L55" s="240"/>
      <c r="M55" s="240"/>
      <c r="N55" s="240"/>
      <c r="O55" s="240"/>
      <c r="P55" s="240"/>
      <c r="Q55" s="240"/>
      <c r="R55" s="240"/>
      <c r="S55" s="240"/>
      <c r="T55" s="240"/>
      <c r="U55" s="240"/>
      <c r="V55" s="240"/>
    </row>
    <row r="56" spans="2:22" s="187" customFormat="1" ht="13.5" thickBot="1" x14ac:dyDescent="0.3">
      <c r="B56" s="247"/>
      <c r="C56" s="247"/>
      <c r="D56" s="244"/>
      <c r="E56" s="191"/>
      <c r="F56" s="191"/>
      <c r="G56" s="167"/>
      <c r="H56" s="167"/>
      <c r="I56" s="126"/>
      <c r="J56" s="126"/>
      <c r="K56" s="126"/>
      <c r="L56" s="240"/>
      <c r="M56" s="240"/>
      <c r="N56" s="240"/>
      <c r="O56" s="240"/>
      <c r="P56" s="240"/>
      <c r="Q56" s="240"/>
      <c r="R56" s="240"/>
      <c r="S56" s="240"/>
      <c r="T56" s="240"/>
      <c r="U56" s="240"/>
      <c r="V56" s="240"/>
    </row>
    <row r="57" spans="2:22" x14ac:dyDescent="0.2">
      <c r="D57" s="256" t="s">
        <v>91</v>
      </c>
      <c r="E57" s="202">
        <v>453</v>
      </c>
      <c r="F57" s="203">
        <v>440</v>
      </c>
      <c r="G57" s="204">
        <v>2.9545454545454545E-2</v>
      </c>
      <c r="H57" s="204">
        <v>-4.5454545454545452E-3</v>
      </c>
    </row>
    <row r="58" spans="2:22" x14ac:dyDescent="0.2">
      <c r="D58" s="261" t="s">
        <v>136</v>
      </c>
      <c r="E58" s="193">
        <v>2</v>
      </c>
      <c r="F58" s="194">
        <v>4</v>
      </c>
      <c r="G58" s="162"/>
      <c r="H58" s="162"/>
    </row>
    <row r="59" spans="2:22" x14ac:dyDescent="0.2">
      <c r="D59" s="255" t="s">
        <v>92</v>
      </c>
      <c r="E59" s="193" t="s">
        <v>170</v>
      </c>
      <c r="F59" s="194">
        <v>2</v>
      </c>
      <c r="G59" s="162"/>
      <c r="H59" s="162"/>
    </row>
    <row r="60" spans="2:22" x14ac:dyDescent="0.2">
      <c r="D60" s="261" t="s">
        <v>137</v>
      </c>
      <c r="E60" s="193">
        <v>-3</v>
      </c>
      <c r="F60" s="194" t="s">
        <v>170</v>
      </c>
      <c r="G60" s="162"/>
      <c r="H60" s="162"/>
    </row>
    <row r="61" spans="2:22" x14ac:dyDescent="0.2">
      <c r="D61" s="251" t="s">
        <v>138</v>
      </c>
      <c r="E61" s="193" t="s">
        <v>170</v>
      </c>
      <c r="F61" s="194">
        <v>4</v>
      </c>
      <c r="G61" s="162"/>
      <c r="H61" s="162"/>
    </row>
    <row r="62" spans="2:22" x14ac:dyDescent="0.2">
      <c r="D62" s="261" t="s">
        <v>139</v>
      </c>
      <c r="E62" s="193">
        <v>4</v>
      </c>
      <c r="F62" s="313" t="s">
        <v>170</v>
      </c>
      <c r="G62" s="162"/>
      <c r="H62" s="162"/>
    </row>
    <row r="63" spans="2:22" ht="13.5" thickBot="1" x14ac:dyDescent="0.25">
      <c r="D63" s="255" t="s">
        <v>140</v>
      </c>
      <c r="E63" s="207">
        <v>1</v>
      </c>
      <c r="F63" s="216" t="s">
        <v>170</v>
      </c>
      <c r="G63" s="209"/>
      <c r="H63" s="209"/>
    </row>
    <row r="64" spans="2:22" ht="13.5" thickBot="1" x14ac:dyDescent="0.25">
      <c r="D64" s="254" t="s">
        <v>100</v>
      </c>
      <c r="E64" s="215">
        <v>457</v>
      </c>
      <c r="F64" s="211">
        <v>450</v>
      </c>
      <c r="G64" s="212">
        <v>1.5555555555555555E-2</v>
      </c>
      <c r="H64" s="212">
        <v>-0.02</v>
      </c>
    </row>
    <row r="65" spans="4:8" x14ac:dyDescent="0.2">
      <c r="D65" s="255" t="s">
        <v>141</v>
      </c>
      <c r="E65" s="311" t="s">
        <v>170</v>
      </c>
      <c r="F65" s="206">
        <v>1</v>
      </c>
      <c r="G65" s="195"/>
      <c r="H65" s="195"/>
    </row>
    <row r="66" spans="4:8" ht="13.5" thickBot="1" x14ac:dyDescent="0.25">
      <c r="D66" s="253" t="s">
        <v>160</v>
      </c>
      <c r="E66" s="217">
        <v>8</v>
      </c>
      <c r="F66" s="208" t="s">
        <v>170</v>
      </c>
      <c r="G66" s="209"/>
      <c r="H66" s="209"/>
    </row>
    <row r="67" spans="4:8" ht="13.5" thickBot="1" x14ac:dyDescent="0.25">
      <c r="D67" s="254" t="s">
        <v>147</v>
      </c>
      <c r="E67" s="215">
        <v>465</v>
      </c>
      <c r="F67" s="211">
        <v>451</v>
      </c>
      <c r="G67" s="317">
        <v>3.1042128603104215E-2</v>
      </c>
      <c r="H67" s="317">
        <v>-4.434589800443459E-3</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9"/>
  <sheetViews>
    <sheetView showGridLines="0" topLeftCell="A30" zoomScale="115" zoomScaleNormal="115" zoomScalePageLayoutView="55" workbookViewId="0">
      <selection activeCell="H51" sqref="H51"/>
    </sheetView>
  </sheetViews>
  <sheetFormatPr baseColWidth="10" defaultColWidth="10.7109375" defaultRowHeight="12.75" x14ac:dyDescent="0.2"/>
  <cols>
    <col min="1" max="1" width="0.42578125" style="186" customWidth="1"/>
    <col min="2" max="2" width="10.7109375" style="259"/>
    <col min="3" max="3" width="8.5703125" style="259" customWidth="1"/>
    <col min="4" max="4" width="85.7109375" style="186" customWidth="1"/>
    <col min="5" max="6" width="8.5703125" style="325" customWidth="1"/>
    <col min="7" max="7" width="11.28515625" style="186" bestFit="1" customWidth="1"/>
    <col min="8" max="8" width="14.85546875" style="186" bestFit="1" customWidth="1"/>
    <col min="9" max="16384" width="10.7109375" style="186"/>
  </cols>
  <sheetData>
    <row r="1" spans="2:22" ht="15" x14ac:dyDescent="0.25">
      <c r="B1" s="478" t="s">
        <v>29</v>
      </c>
      <c r="C1" s="478"/>
    </row>
    <row r="2" spans="2:22" ht="11.25" customHeight="1" x14ac:dyDescent="0.2">
      <c r="B2" s="16"/>
      <c r="C2" s="16"/>
    </row>
    <row r="3" spans="2:22" ht="15" x14ac:dyDescent="0.2">
      <c r="B3" s="262"/>
      <c r="C3" s="262"/>
      <c r="D3" s="263" t="s">
        <v>106</v>
      </c>
      <c r="E3" s="326"/>
      <c r="F3" s="326"/>
      <c r="G3" s="219"/>
      <c r="H3" s="219"/>
      <c r="I3" s="219"/>
      <c r="J3" s="219"/>
      <c r="K3" s="219"/>
      <c r="L3" s="219"/>
      <c r="M3" s="219"/>
      <c r="N3" s="219"/>
      <c r="O3" s="219"/>
      <c r="P3" s="219"/>
      <c r="Q3" s="219"/>
      <c r="R3" s="219"/>
      <c r="S3" s="219"/>
      <c r="T3" s="219"/>
      <c r="U3" s="219"/>
      <c r="V3" s="219"/>
    </row>
    <row r="4" spans="2:22" x14ac:dyDescent="0.2">
      <c r="B4" s="264"/>
      <c r="C4" s="264"/>
      <c r="D4" s="219" t="s">
        <v>143</v>
      </c>
      <c r="E4" s="462"/>
      <c r="F4" s="462"/>
      <c r="G4" s="463"/>
      <c r="H4" s="463"/>
      <c r="I4" s="219"/>
      <c r="J4" s="219"/>
      <c r="K4" s="219"/>
      <c r="L4" s="219"/>
      <c r="M4" s="219"/>
      <c r="N4" s="219"/>
      <c r="O4" s="219"/>
      <c r="P4" s="219"/>
      <c r="Q4" s="219"/>
      <c r="R4" s="219"/>
      <c r="S4" s="219"/>
      <c r="T4" s="219"/>
      <c r="U4" s="219"/>
      <c r="V4" s="219"/>
    </row>
    <row r="5" spans="2:22" s="187" customFormat="1" ht="26.25" thickBot="1" x14ac:dyDescent="0.25">
      <c r="B5" s="239"/>
      <c r="C5" s="239"/>
      <c r="D5" s="428" t="s">
        <v>144</v>
      </c>
      <c r="E5" s="188" t="s">
        <v>129</v>
      </c>
      <c r="F5" s="189" t="s">
        <v>130</v>
      </c>
      <c r="G5" s="461" t="s">
        <v>101</v>
      </c>
      <c r="H5" s="461" t="s">
        <v>102</v>
      </c>
      <c r="I5" s="242"/>
      <c r="J5" s="242"/>
      <c r="K5" s="242"/>
      <c r="L5" s="240"/>
      <c r="M5" s="240"/>
      <c r="N5" s="240"/>
      <c r="O5" s="240"/>
      <c r="P5" s="240"/>
      <c r="Q5" s="240"/>
      <c r="R5" s="240"/>
      <c r="S5" s="240"/>
      <c r="T5" s="240"/>
      <c r="U5" s="240"/>
      <c r="V5" s="240"/>
    </row>
    <row r="6" spans="2:22" s="187" customFormat="1" ht="13.5" thickBot="1" x14ac:dyDescent="0.25">
      <c r="B6" s="266"/>
      <c r="C6" s="243"/>
      <c r="D6" s="267" t="s">
        <v>87</v>
      </c>
      <c r="E6" s="315">
        <v>4133</v>
      </c>
      <c r="F6" s="327">
        <v>3976</v>
      </c>
      <c r="G6" s="226">
        <v>3.9486921529175101E-2</v>
      </c>
      <c r="H6" s="226">
        <v>-8.5513078470824677E-3</v>
      </c>
      <c r="I6" s="240"/>
      <c r="J6" s="240"/>
      <c r="K6" s="240"/>
      <c r="L6" s="240"/>
      <c r="M6" s="240"/>
      <c r="N6" s="240"/>
      <c r="O6" s="240"/>
      <c r="P6" s="240"/>
    </row>
    <row r="7" spans="2:22" s="187" customFormat="1" x14ac:dyDescent="0.2">
      <c r="B7" s="239"/>
      <c r="C7" s="239"/>
      <c r="D7" s="231" t="s">
        <v>145</v>
      </c>
      <c r="E7" s="222" t="s">
        <v>170</v>
      </c>
      <c r="F7" s="230">
        <v>-251</v>
      </c>
      <c r="G7" s="223"/>
      <c r="H7" s="223"/>
      <c r="I7" s="240"/>
      <c r="J7" s="240"/>
      <c r="K7" s="240"/>
      <c r="L7" s="240"/>
      <c r="M7" s="240"/>
      <c r="N7" s="240"/>
      <c r="O7" s="240"/>
      <c r="P7" s="240"/>
    </row>
    <row r="8" spans="2:22" s="187" customFormat="1" x14ac:dyDescent="0.2">
      <c r="B8" s="239"/>
      <c r="C8" s="239"/>
      <c r="D8" s="261" t="s">
        <v>134</v>
      </c>
      <c r="E8" s="232">
        <v>22</v>
      </c>
      <c r="F8" s="235" t="s">
        <v>170</v>
      </c>
      <c r="G8" s="234"/>
      <c r="H8" s="234"/>
      <c r="I8" s="240"/>
      <c r="J8" s="240"/>
      <c r="K8" s="240"/>
      <c r="L8" s="240"/>
      <c r="M8" s="240"/>
      <c r="N8" s="240"/>
      <c r="O8" s="240"/>
      <c r="P8" s="240"/>
    </row>
    <row r="9" spans="2:22" s="187" customFormat="1" ht="13.5" thickBot="1" x14ac:dyDescent="0.25">
      <c r="B9" s="243"/>
      <c r="C9" s="243"/>
      <c r="D9" s="228" t="s">
        <v>146</v>
      </c>
      <c r="E9" s="224">
        <v>-30</v>
      </c>
      <c r="F9" s="236" t="s">
        <v>170</v>
      </c>
      <c r="G9" s="318"/>
      <c r="H9" s="319"/>
      <c r="I9" s="240"/>
      <c r="J9" s="240"/>
      <c r="K9" s="240"/>
      <c r="L9" s="240"/>
      <c r="M9" s="240"/>
      <c r="N9" s="240"/>
      <c r="O9" s="240"/>
      <c r="P9" s="240"/>
    </row>
    <row r="10" spans="2:22" s="187" customFormat="1" ht="13.5" thickBot="1" x14ac:dyDescent="0.25">
      <c r="B10" s="239"/>
      <c r="C10" s="239"/>
      <c r="D10" s="267" t="s">
        <v>103</v>
      </c>
      <c r="E10" s="315">
        <v>4125</v>
      </c>
      <c r="F10" s="327">
        <v>3725</v>
      </c>
      <c r="G10" s="316">
        <v>0.10738255033557054</v>
      </c>
      <c r="H10" s="317">
        <v>5.6107382550335538E-2</v>
      </c>
      <c r="I10" s="240"/>
      <c r="J10" s="240"/>
      <c r="K10" s="240"/>
      <c r="L10" s="240"/>
      <c r="M10" s="240"/>
      <c r="N10" s="240"/>
      <c r="O10" s="240"/>
      <c r="P10" s="240"/>
    </row>
    <row r="11" spans="2:22" s="187" customFormat="1" x14ac:dyDescent="0.2">
      <c r="B11" s="239"/>
      <c r="C11" s="239"/>
      <c r="D11" s="228"/>
      <c r="E11" s="328"/>
      <c r="F11" s="328"/>
      <c r="G11" s="229"/>
      <c r="H11" s="186"/>
      <c r="I11" s="240"/>
      <c r="J11" s="240"/>
      <c r="K11" s="240"/>
      <c r="L11" s="240"/>
      <c r="M11" s="240"/>
      <c r="N11" s="240"/>
      <c r="O11" s="240"/>
      <c r="P11" s="240"/>
    </row>
    <row r="12" spans="2:22" s="187" customFormat="1" ht="13.5" thickBot="1" x14ac:dyDescent="0.25">
      <c r="B12" s="243"/>
      <c r="C12" s="243"/>
      <c r="D12" s="228"/>
      <c r="E12" s="328"/>
      <c r="F12" s="328"/>
      <c r="G12" s="229"/>
      <c r="H12" s="186"/>
      <c r="I12" s="240"/>
      <c r="J12" s="240"/>
      <c r="K12" s="240"/>
      <c r="L12" s="240"/>
      <c r="M12" s="240"/>
      <c r="N12" s="240"/>
      <c r="O12" s="240"/>
      <c r="P12" s="240"/>
    </row>
    <row r="13" spans="2:22" s="187" customFormat="1" ht="13.5" thickBot="1" x14ac:dyDescent="0.25">
      <c r="B13" s="247"/>
      <c r="C13" s="247"/>
      <c r="D13" s="260" t="s">
        <v>213</v>
      </c>
      <c r="E13" s="315">
        <v>537</v>
      </c>
      <c r="F13" s="327">
        <v>497</v>
      </c>
      <c r="G13" s="225">
        <v>8.0482897384305918E-2</v>
      </c>
      <c r="H13" s="226">
        <v>3.2193158953722323E-2</v>
      </c>
      <c r="I13" s="240"/>
      <c r="J13" s="240"/>
      <c r="K13" s="240"/>
      <c r="L13" s="240"/>
      <c r="M13" s="240"/>
      <c r="N13" s="240"/>
      <c r="O13" s="240"/>
      <c r="P13" s="240"/>
    </row>
    <row r="14" spans="2:22" x14ac:dyDescent="0.2">
      <c r="B14" s="240"/>
      <c r="C14" s="240"/>
      <c r="D14" s="322" t="s">
        <v>138</v>
      </c>
      <c r="E14" s="222" t="s">
        <v>170</v>
      </c>
      <c r="F14" s="230">
        <v>13</v>
      </c>
      <c r="G14" s="323"/>
      <c r="H14" s="324"/>
      <c r="I14" s="219"/>
      <c r="J14" s="219"/>
      <c r="K14" s="219"/>
      <c r="L14" s="219"/>
      <c r="M14" s="219"/>
      <c r="N14" s="219"/>
      <c r="O14" s="219"/>
      <c r="P14" s="219"/>
    </row>
    <row r="15" spans="2:22" x14ac:dyDescent="0.2">
      <c r="B15" s="249"/>
      <c r="C15" s="250"/>
      <c r="D15" s="245" t="s">
        <v>145</v>
      </c>
      <c r="E15" s="232" t="s">
        <v>170</v>
      </c>
      <c r="F15" s="235">
        <v>-4</v>
      </c>
      <c r="G15" s="320"/>
      <c r="H15" s="321"/>
      <c r="I15" s="219"/>
      <c r="J15" s="219"/>
      <c r="K15" s="219"/>
      <c r="L15" s="219"/>
      <c r="M15" s="219"/>
      <c r="N15" s="219"/>
      <c r="O15" s="219"/>
      <c r="P15" s="219"/>
    </row>
    <row r="16" spans="2:22" x14ac:dyDescent="0.2">
      <c r="B16" s="240"/>
      <c r="C16" s="240"/>
      <c r="D16" s="245" t="s">
        <v>160</v>
      </c>
      <c r="E16" s="232">
        <v>-17</v>
      </c>
      <c r="F16" s="235" t="s">
        <v>170</v>
      </c>
      <c r="G16" s="320"/>
      <c r="H16" s="321"/>
      <c r="I16" s="219"/>
      <c r="J16" s="219"/>
      <c r="K16" s="219"/>
      <c r="L16" s="219"/>
      <c r="M16" s="219"/>
      <c r="N16" s="219"/>
      <c r="O16" s="219"/>
      <c r="P16" s="219"/>
    </row>
    <row r="17" spans="2:16" x14ac:dyDescent="0.2">
      <c r="B17" s="240"/>
      <c r="C17" s="240"/>
      <c r="D17" s="245" t="s">
        <v>146</v>
      </c>
      <c r="E17" s="232">
        <v>11</v>
      </c>
      <c r="F17" s="235" t="s">
        <v>170</v>
      </c>
      <c r="G17" s="320"/>
      <c r="H17" s="321"/>
      <c r="I17" s="219"/>
      <c r="J17" s="219"/>
      <c r="K17" s="219"/>
      <c r="L17" s="219"/>
      <c r="M17" s="219"/>
      <c r="N17" s="219"/>
      <c r="O17" s="219"/>
      <c r="P17" s="219"/>
    </row>
    <row r="18" spans="2:16" x14ac:dyDescent="0.2">
      <c r="B18" s="252"/>
      <c r="C18" s="252"/>
      <c r="D18" s="245" t="s">
        <v>139</v>
      </c>
      <c r="E18" s="232">
        <v>16</v>
      </c>
      <c r="F18" s="235" t="s">
        <v>170</v>
      </c>
      <c r="G18" s="320"/>
      <c r="H18" s="321"/>
      <c r="I18" s="219"/>
      <c r="J18" s="219"/>
      <c r="K18" s="219"/>
      <c r="L18" s="219"/>
      <c r="M18" s="219"/>
      <c r="N18" s="219"/>
      <c r="O18" s="219"/>
      <c r="P18" s="219"/>
    </row>
    <row r="19" spans="2:16" ht="13.5" thickBot="1" x14ac:dyDescent="0.25">
      <c r="B19" s="252"/>
      <c r="C19" s="252"/>
      <c r="D19" s="308" t="s">
        <v>214</v>
      </c>
      <c r="E19" s="224">
        <v>4</v>
      </c>
      <c r="F19" s="236" t="s">
        <v>170</v>
      </c>
      <c r="G19" s="318"/>
      <c r="H19" s="319"/>
      <c r="I19" s="219"/>
      <c r="J19" s="219"/>
      <c r="K19" s="219"/>
      <c r="L19" s="219"/>
      <c r="M19" s="219"/>
      <c r="N19" s="219"/>
      <c r="O19" s="219"/>
      <c r="P19" s="219"/>
    </row>
    <row r="20" spans="2:16" ht="13.5" thickBot="1" x14ac:dyDescent="0.25">
      <c r="B20" s="252"/>
      <c r="C20" s="252"/>
      <c r="D20" s="260" t="s">
        <v>215</v>
      </c>
      <c r="E20" s="315">
        <v>551</v>
      </c>
      <c r="F20" s="327">
        <v>506</v>
      </c>
      <c r="G20" s="225">
        <v>8.8932806324110603E-2</v>
      </c>
      <c r="H20" s="226">
        <v>3.9525691699604737E-2</v>
      </c>
      <c r="I20" s="219"/>
      <c r="J20" s="219"/>
      <c r="K20" s="219"/>
      <c r="L20" s="219"/>
      <c r="M20" s="219"/>
      <c r="N20" s="219"/>
      <c r="O20" s="219"/>
      <c r="P20" s="219"/>
    </row>
    <row r="21" spans="2:16" x14ac:dyDescent="0.2">
      <c r="B21" s="252"/>
      <c r="C21" s="252"/>
      <c r="D21" s="329"/>
      <c r="E21" s="330"/>
      <c r="F21" s="330"/>
      <c r="G21" s="331"/>
      <c r="H21" s="332"/>
      <c r="I21" s="219"/>
      <c r="J21" s="219"/>
      <c r="K21" s="219"/>
      <c r="L21" s="219"/>
      <c r="M21" s="219"/>
      <c r="N21" s="219"/>
      <c r="O21" s="219"/>
      <c r="P21" s="219"/>
    </row>
    <row r="22" spans="2:16" ht="13.5" thickBot="1" x14ac:dyDescent="0.25">
      <c r="B22" s="252"/>
      <c r="C22" s="252"/>
      <c r="D22" s="312"/>
      <c r="E22" s="333"/>
      <c r="F22" s="333"/>
      <c r="G22" s="334"/>
      <c r="H22" s="335"/>
      <c r="I22" s="219"/>
      <c r="J22" s="219"/>
      <c r="K22" s="219"/>
      <c r="L22" s="219"/>
      <c r="M22" s="219"/>
      <c r="N22" s="219"/>
      <c r="O22" s="219"/>
      <c r="P22" s="219"/>
    </row>
    <row r="23" spans="2:16" ht="13.5" thickBot="1" x14ac:dyDescent="0.25">
      <c r="B23" s="252"/>
      <c r="C23" s="252"/>
      <c r="D23" s="260" t="s">
        <v>216</v>
      </c>
      <c r="E23" s="315">
        <v>271</v>
      </c>
      <c r="F23" s="327">
        <v>279</v>
      </c>
      <c r="G23" s="225">
        <v>-2.8673835125448077E-2</v>
      </c>
      <c r="H23" s="226">
        <v>-5.8100358422939043E-2</v>
      </c>
      <c r="I23" s="219"/>
      <c r="J23" s="219"/>
      <c r="K23" s="219"/>
      <c r="L23" s="219"/>
      <c r="M23" s="219"/>
      <c r="N23" s="219"/>
      <c r="O23" s="219"/>
      <c r="P23" s="219"/>
    </row>
    <row r="24" spans="2:16" x14ac:dyDescent="0.2">
      <c r="B24" s="252"/>
      <c r="C24" s="252"/>
      <c r="D24" s="322" t="s">
        <v>138</v>
      </c>
      <c r="E24" s="222" t="s">
        <v>170</v>
      </c>
      <c r="F24" s="230">
        <v>13</v>
      </c>
      <c r="G24" s="323"/>
      <c r="H24" s="324"/>
      <c r="I24" s="219"/>
      <c r="J24" s="219"/>
      <c r="K24" s="219"/>
      <c r="L24" s="219"/>
      <c r="M24" s="219"/>
      <c r="N24" s="219"/>
      <c r="O24" s="219"/>
      <c r="P24" s="219"/>
    </row>
    <row r="25" spans="2:16" x14ac:dyDescent="0.2">
      <c r="B25" s="252"/>
      <c r="C25" s="252"/>
      <c r="D25" s="322" t="s">
        <v>145</v>
      </c>
      <c r="E25" s="222" t="s">
        <v>170</v>
      </c>
      <c r="F25" s="230">
        <v>4</v>
      </c>
      <c r="G25" s="323"/>
      <c r="H25" s="324"/>
      <c r="I25" s="219"/>
      <c r="J25" s="219"/>
      <c r="K25" s="219"/>
      <c r="L25" s="219"/>
      <c r="M25" s="219"/>
      <c r="N25" s="219"/>
      <c r="O25" s="219"/>
      <c r="P25" s="219"/>
    </row>
    <row r="26" spans="2:16" x14ac:dyDescent="0.2">
      <c r="B26" s="252"/>
      <c r="C26" s="252"/>
      <c r="D26" s="322" t="s">
        <v>160</v>
      </c>
      <c r="E26" s="222">
        <v>18</v>
      </c>
      <c r="F26" s="230" t="s">
        <v>170</v>
      </c>
      <c r="G26" s="323"/>
      <c r="H26" s="324"/>
      <c r="I26" s="219"/>
      <c r="J26" s="219"/>
      <c r="K26" s="219"/>
      <c r="L26" s="219"/>
      <c r="M26" s="219"/>
      <c r="N26" s="219"/>
      <c r="O26" s="219"/>
      <c r="P26" s="219"/>
    </row>
    <row r="27" spans="2:16" x14ac:dyDescent="0.2">
      <c r="B27" s="252"/>
      <c r="C27" s="252"/>
      <c r="D27" s="322" t="s">
        <v>146</v>
      </c>
      <c r="E27" s="222">
        <v>14</v>
      </c>
      <c r="F27" s="230" t="s">
        <v>170</v>
      </c>
      <c r="G27" s="323"/>
      <c r="H27" s="324"/>
      <c r="I27" s="219"/>
      <c r="J27" s="219"/>
      <c r="K27" s="219"/>
      <c r="L27" s="219"/>
      <c r="M27" s="219"/>
      <c r="N27" s="219"/>
      <c r="O27" s="219"/>
      <c r="P27" s="219"/>
    </row>
    <row r="28" spans="2:16" x14ac:dyDescent="0.2">
      <c r="B28" s="257"/>
      <c r="C28" s="252"/>
      <c r="D28" s="322" t="s">
        <v>139</v>
      </c>
      <c r="E28" s="222">
        <v>12</v>
      </c>
      <c r="F28" s="230" t="s">
        <v>170</v>
      </c>
      <c r="G28" s="323"/>
      <c r="H28" s="324"/>
      <c r="I28" s="219"/>
      <c r="J28" s="219"/>
      <c r="K28" s="219"/>
      <c r="L28" s="219"/>
      <c r="M28" s="219"/>
      <c r="N28" s="219"/>
      <c r="O28" s="219"/>
      <c r="P28" s="219"/>
    </row>
    <row r="29" spans="2:16" ht="13.5" thickBot="1" x14ac:dyDescent="0.25">
      <c r="B29" s="258"/>
      <c r="C29" s="252"/>
      <c r="D29" s="336" t="s">
        <v>214</v>
      </c>
      <c r="E29" s="227">
        <v>3</v>
      </c>
      <c r="F29" s="328" t="s">
        <v>170</v>
      </c>
      <c r="G29" s="337"/>
      <c r="H29" s="338"/>
      <c r="I29" s="219"/>
      <c r="J29" s="219"/>
      <c r="K29" s="219"/>
      <c r="L29" s="219"/>
      <c r="M29" s="219"/>
      <c r="N29" s="219"/>
      <c r="O29" s="219"/>
      <c r="P29" s="219"/>
    </row>
    <row r="30" spans="2:16" ht="13.5" thickBot="1" x14ac:dyDescent="0.25">
      <c r="D30" s="260" t="s">
        <v>217</v>
      </c>
      <c r="E30" s="315">
        <v>318</v>
      </c>
      <c r="F30" s="327">
        <v>296</v>
      </c>
      <c r="G30" s="225">
        <v>8.4324324324324337E-2</v>
      </c>
      <c r="H30" s="226">
        <v>3.0405405405405483E-2</v>
      </c>
    </row>
    <row r="32" spans="2:16" ht="15" x14ac:dyDescent="0.25">
      <c r="D32" s="268"/>
    </row>
    <row r="34" spans="4:8" ht="15" x14ac:dyDescent="0.2">
      <c r="D34" s="263" t="s">
        <v>105</v>
      </c>
    </row>
    <row r="35" spans="4:8" x14ac:dyDescent="0.2">
      <c r="D35" s="312"/>
      <c r="E35" s="326"/>
      <c r="F35" s="326"/>
      <c r="G35" s="219"/>
      <c r="H35" s="219"/>
    </row>
    <row r="36" spans="4:8" ht="26.25" thickBot="1" x14ac:dyDescent="0.25">
      <c r="D36" s="255" t="s">
        <v>232</v>
      </c>
      <c r="E36" s="429" t="s">
        <v>129</v>
      </c>
      <c r="F36" s="430" t="s">
        <v>130</v>
      </c>
      <c r="G36" s="462" t="s">
        <v>101</v>
      </c>
      <c r="H36" s="462" t="s">
        <v>102</v>
      </c>
    </row>
    <row r="37" spans="4:8" ht="13.5" thickBot="1" x14ac:dyDescent="0.25">
      <c r="D37" s="267" t="s">
        <v>87</v>
      </c>
      <c r="E37" s="349">
        <v>4133</v>
      </c>
      <c r="F37" s="350">
        <v>3976</v>
      </c>
      <c r="G37" s="464">
        <v>3.9486921529175101E-2</v>
      </c>
      <c r="H37" s="464">
        <v>-8.5513078470824677E-3</v>
      </c>
    </row>
    <row r="38" spans="4:8" x14ac:dyDescent="0.2">
      <c r="D38" s="231" t="s">
        <v>145</v>
      </c>
      <c r="E38" s="346" t="s">
        <v>170</v>
      </c>
      <c r="F38" s="347">
        <v>-251</v>
      </c>
      <c r="G38" s="465"/>
      <c r="H38" s="465"/>
    </row>
    <row r="39" spans="4:8" ht="13.5" thickBot="1" x14ac:dyDescent="0.25">
      <c r="D39" s="343" t="s">
        <v>160</v>
      </c>
      <c r="E39" s="344">
        <v>22</v>
      </c>
      <c r="F39" s="345" t="s">
        <v>170</v>
      </c>
      <c r="G39" s="466"/>
      <c r="H39" s="466"/>
    </row>
    <row r="40" spans="4:8" ht="13.5" thickBot="1" x14ac:dyDescent="0.25">
      <c r="D40" s="267" t="s">
        <v>135</v>
      </c>
      <c r="E40" s="349">
        <v>4155</v>
      </c>
      <c r="F40" s="350">
        <v>3725</v>
      </c>
      <c r="G40" s="464">
        <v>0.11543624161073818</v>
      </c>
      <c r="H40" s="464">
        <v>6.3624161073825514E-2</v>
      </c>
    </row>
    <row r="41" spans="4:8" ht="13.5" thickBot="1" x14ac:dyDescent="0.25">
      <c r="D41" s="228"/>
      <c r="E41" s="348"/>
      <c r="F41" s="348"/>
      <c r="G41" s="467"/>
      <c r="H41" s="467"/>
    </row>
    <row r="42" spans="4:8" ht="13.5" thickBot="1" x14ac:dyDescent="0.25">
      <c r="D42" s="267" t="s">
        <v>90</v>
      </c>
      <c r="E42" s="349">
        <v>537</v>
      </c>
      <c r="F42" s="350">
        <v>497</v>
      </c>
      <c r="G42" s="464">
        <v>8.0482897384305918E-2</v>
      </c>
      <c r="H42" s="464">
        <v>3.2193158953722323E-2</v>
      </c>
    </row>
    <row r="43" spans="4:8" x14ac:dyDescent="0.2">
      <c r="D43" s="231" t="s">
        <v>138</v>
      </c>
      <c r="E43" s="346" t="s">
        <v>170</v>
      </c>
      <c r="F43" s="347">
        <v>13</v>
      </c>
      <c r="G43" s="465"/>
      <c r="H43" s="465"/>
    </row>
    <row r="44" spans="4:8" x14ac:dyDescent="0.2">
      <c r="D44" s="233" t="s">
        <v>139</v>
      </c>
      <c r="E44" s="341">
        <v>16</v>
      </c>
      <c r="F44" s="342" t="s">
        <v>170</v>
      </c>
      <c r="G44" s="468"/>
      <c r="H44" s="468"/>
    </row>
    <row r="45" spans="4:8" ht="13.5" thickBot="1" x14ac:dyDescent="0.25">
      <c r="D45" s="343" t="s">
        <v>214</v>
      </c>
      <c r="E45" s="344">
        <v>4</v>
      </c>
      <c r="F45" s="345" t="s">
        <v>170</v>
      </c>
      <c r="G45" s="466"/>
      <c r="H45" s="466"/>
    </row>
    <row r="46" spans="4:8" ht="13.5" thickBot="1" x14ac:dyDescent="0.25">
      <c r="D46" s="267" t="s">
        <v>94</v>
      </c>
      <c r="E46" s="349">
        <v>557</v>
      </c>
      <c r="F46" s="350">
        <v>510</v>
      </c>
      <c r="G46" s="464">
        <v>9.2156862745097934E-2</v>
      </c>
      <c r="H46" s="464">
        <v>4.3137254901960853E-2</v>
      </c>
    </row>
    <row r="47" spans="4:8" x14ac:dyDescent="0.2">
      <c r="D47" s="231" t="s">
        <v>145</v>
      </c>
      <c r="E47" s="346" t="s">
        <v>170</v>
      </c>
      <c r="F47" s="347">
        <v>-4</v>
      </c>
      <c r="G47" s="465"/>
      <c r="H47" s="465"/>
    </row>
    <row r="48" spans="4:8" ht="13.5" thickBot="1" x14ac:dyDescent="0.25">
      <c r="D48" s="343" t="s">
        <v>160</v>
      </c>
      <c r="E48" s="344">
        <v>-17</v>
      </c>
      <c r="F48" s="345" t="s">
        <v>170</v>
      </c>
      <c r="G48" s="466"/>
      <c r="H48" s="466"/>
    </row>
    <row r="49" spans="4:8" ht="13.5" thickBot="1" x14ac:dyDescent="0.25">
      <c r="D49" s="267" t="s">
        <v>104</v>
      </c>
      <c r="E49" s="349">
        <v>540</v>
      </c>
      <c r="F49" s="350">
        <v>506</v>
      </c>
      <c r="G49" s="464">
        <v>6.7193675889328119E-2</v>
      </c>
      <c r="H49" s="464">
        <v>1.9762845849802479E-2</v>
      </c>
    </row>
    <row r="50" spans="4:8" ht="13.5" thickBot="1" x14ac:dyDescent="0.25">
      <c r="D50" s="228"/>
      <c r="E50" s="348"/>
      <c r="F50" s="348"/>
      <c r="G50" s="467"/>
      <c r="H50" s="467"/>
    </row>
    <row r="51" spans="4:8" ht="13.5" thickBot="1" x14ac:dyDescent="0.25">
      <c r="D51" s="267" t="s">
        <v>91</v>
      </c>
      <c r="E51" s="349">
        <v>271</v>
      </c>
      <c r="F51" s="350">
        <v>279</v>
      </c>
      <c r="G51" s="464">
        <v>-2.8673835125448077E-2</v>
      </c>
      <c r="H51" s="464">
        <v>-5.8100358422939043E-2</v>
      </c>
    </row>
    <row r="52" spans="4:8" x14ac:dyDescent="0.2">
      <c r="D52" s="231" t="s">
        <v>138</v>
      </c>
      <c r="E52" s="346" t="s">
        <v>170</v>
      </c>
      <c r="F52" s="347">
        <v>13</v>
      </c>
      <c r="G52" s="465"/>
      <c r="H52" s="465"/>
    </row>
    <row r="53" spans="4:8" x14ac:dyDescent="0.2">
      <c r="D53" s="233" t="s">
        <v>139</v>
      </c>
      <c r="E53" s="341">
        <v>12</v>
      </c>
      <c r="F53" s="342" t="s">
        <v>170</v>
      </c>
      <c r="G53" s="468"/>
      <c r="H53" s="468"/>
    </row>
    <row r="54" spans="4:8" ht="13.5" thickBot="1" x14ac:dyDescent="0.25">
      <c r="D54" s="343" t="s">
        <v>214</v>
      </c>
      <c r="E54" s="344">
        <v>3</v>
      </c>
      <c r="F54" s="345" t="s">
        <v>170</v>
      </c>
      <c r="G54" s="466"/>
      <c r="H54" s="466"/>
    </row>
    <row r="55" spans="4:8" ht="13.5" thickBot="1" x14ac:dyDescent="0.25">
      <c r="D55" s="267" t="s">
        <v>100</v>
      </c>
      <c r="E55" s="349">
        <v>286</v>
      </c>
      <c r="F55" s="350">
        <v>292</v>
      </c>
      <c r="G55" s="464">
        <v>-2.0547945205479423E-2</v>
      </c>
      <c r="H55" s="464">
        <v>-6.164383561643838E-2</v>
      </c>
    </row>
    <row r="56" spans="4:8" x14ac:dyDescent="0.2">
      <c r="D56" s="231" t="s">
        <v>145</v>
      </c>
      <c r="E56" s="346" t="s">
        <v>170</v>
      </c>
      <c r="F56" s="347">
        <v>4</v>
      </c>
      <c r="G56" s="465"/>
      <c r="H56" s="465"/>
    </row>
    <row r="57" spans="4:8" ht="13.5" thickBot="1" x14ac:dyDescent="0.25">
      <c r="D57" s="343" t="s">
        <v>160</v>
      </c>
      <c r="E57" s="344">
        <v>18</v>
      </c>
      <c r="F57" s="345" t="s">
        <v>170</v>
      </c>
      <c r="G57" s="466"/>
      <c r="H57" s="466"/>
    </row>
    <row r="58" spans="4:8" ht="13.5" thickBot="1" x14ac:dyDescent="0.25">
      <c r="D58" s="267" t="s">
        <v>147</v>
      </c>
      <c r="E58" s="349">
        <v>304</v>
      </c>
      <c r="F58" s="350">
        <v>296</v>
      </c>
      <c r="G58" s="464">
        <v>2.7027027027026973E-2</v>
      </c>
      <c r="H58" s="464">
        <v>-1.3513513513513487E-2</v>
      </c>
    </row>
    <row r="59" spans="4:8" ht="15" x14ac:dyDescent="0.25">
      <c r="D59" s="314"/>
      <c r="E59" s="340"/>
      <c r="F59" s="340"/>
      <c r="G59" s="339"/>
      <c r="H59" s="339"/>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8"/>
  <sheetViews>
    <sheetView showGridLines="0" zoomScaleNormal="100" zoomScalePageLayoutView="55" workbookViewId="0">
      <selection activeCell="D34" sqref="D34"/>
    </sheetView>
  </sheetViews>
  <sheetFormatPr baseColWidth="10" defaultColWidth="10.7109375" defaultRowHeight="12.75" x14ac:dyDescent="0.2"/>
  <cols>
    <col min="1" max="1" width="0.42578125" style="186" customWidth="1"/>
    <col min="2" max="2" width="10.7109375" style="259"/>
    <col min="3" max="3" width="8.5703125" style="259" customWidth="1"/>
    <col min="4" max="4" width="85.7109375" style="186" customWidth="1"/>
    <col min="5" max="6" width="8.5703125" style="186" customWidth="1"/>
    <col min="7" max="7" width="11.28515625" style="186" bestFit="1" customWidth="1"/>
    <col min="8" max="8" width="14.85546875" style="186" bestFit="1" customWidth="1"/>
    <col min="9" max="16384" width="10.7109375" style="186"/>
  </cols>
  <sheetData>
    <row r="1" spans="2:22" ht="15" x14ac:dyDescent="0.25">
      <c r="B1" s="478" t="s">
        <v>29</v>
      </c>
      <c r="C1" s="478"/>
    </row>
    <row r="2" spans="2:22" x14ac:dyDescent="0.2">
      <c r="B2" s="16"/>
      <c r="C2" s="16"/>
    </row>
    <row r="3" spans="2:22" ht="15" x14ac:dyDescent="0.2">
      <c r="D3" s="3" t="s">
        <v>1</v>
      </c>
    </row>
    <row r="4" spans="2:22" x14ac:dyDescent="0.2">
      <c r="D4" s="219"/>
      <c r="E4" s="219"/>
      <c r="F4" s="219"/>
      <c r="G4" s="219"/>
      <c r="H4" s="219"/>
    </row>
    <row r="5" spans="2:22" s="187" customFormat="1" ht="26.25" thickBot="1" x14ac:dyDescent="0.25">
      <c r="B5" s="239"/>
      <c r="C5" s="239"/>
      <c r="D5" s="265" t="s">
        <v>11</v>
      </c>
      <c r="E5" s="188" t="s">
        <v>129</v>
      </c>
      <c r="F5" s="189" t="s">
        <v>130</v>
      </c>
      <c r="G5" s="461" t="s">
        <v>101</v>
      </c>
      <c r="H5" s="461" t="s">
        <v>102</v>
      </c>
      <c r="I5" s="242"/>
      <c r="J5" s="242"/>
      <c r="K5" s="242"/>
      <c r="L5" s="240"/>
      <c r="M5" s="240"/>
      <c r="N5" s="240"/>
      <c r="O5" s="240"/>
      <c r="P5" s="240"/>
      <c r="Q5" s="240"/>
      <c r="R5" s="240"/>
      <c r="S5" s="240"/>
      <c r="T5" s="240"/>
      <c r="U5" s="240"/>
      <c r="V5" s="240"/>
    </row>
    <row r="6" spans="2:22" ht="13.5" thickBot="1" x14ac:dyDescent="0.25">
      <c r="D6" s="246" t="s">
        <v>87</v>
      </c>
      <c r="E6" s="199">
        <v>1701</v>
      </c>
      <c r="F6" s="200">
        <v>1603</v>
      </c>
      <c r="G6" s="201">
        <v>6.1135371179039222E-2</v>
      </c>
      <c r="H6" s="201">
        <v>4.1172800998128478E-2</v>
      </c>
    </row>
    <row r="7" spans="2:22" x14ac:dyDescent="0.2">
      <c r="D7" s="244"/>
      <c r="E7" s="191"/>
      <c r="F7" s="191"/>
      <c r="G7" s="167"/>
      <c r="H7" s="167"/>
    </row>
    <row r="8" spans="2:22" x14ac:dyDescent="0.2">
      <c r="D8" s="244"/>
      <c r="E8" s="191"/>
      <c r="F8" s="191"/>
      <c r="G8" s="167"/>
      <c r="H8" s="167"/>
    </row>
    <row r="9" spans="2:22" x14ac:dyDescent="0.2">
      <c r="D9" s="253" t="s">
        <v>136</v>
      </c>
      <c r="E9" s="193">
        <v>2</v>
      </c>
      <c r="F9" s="194">
        <v>5</v>
      </c>
      <c r="G9" s="162"/>
      <c r="H9" s="162"/>
    </row>
    <row r="10" spans="2:22" ht="13.5" thickBot="1" x14ac:dyDescent="0.25">
      <c r="D10" s="253" t="s">
        <v>137</v>
      </c>
      <c r="E10" s="207">
        <v>-7</v>
      </c>
      <c r="F10" s="208" t="s">
        <v>170</v>
      </c>
      <c r="G10" s="209"/>
      <c r="H10" s="209"/>
    </row>
    <row r="11" spans="2:22" ht="13.5" thickBot="1" x14ac:dyDescent="0.25">
      <c r="D11" s="254" t="s">
        <v>94</v>
      </c>
      <c r="E11" s="215">
        <v>304</v>
      </c>
      <c r="F11" s="211">
        <v>268</v>
      </c>
      <c r="G11" s="212">
        <v>0.13432835820895517</v>
      </c>
      <c r="H11" s="212">
        <v>7.4626865671641784E-2</v>
      </c>
    </row>
    <row r="12" spans="2:22" ht="13.5" thickBot="1" x14ac:dyDescent="0.25">
      <c r="D12" s="255" t="s">
        <v>160</v>
      </c>
      <c r="E12" s="213">
        <v>-1</v>
      </c>
      <c r="F12" s="214" t="s">
        <v>170</v>
      </c>
      <c r="G12" s="159"/>
      <c r="H12" s="159"/>
    </row>
    <row r="13" spans="2:22" ht="13.5" thickBot="1" x14ac:dyDescent="0.25">
      <c r="D13" s="254" t="s">
        <v>104</v>
      </c>
      <c r="E13" s="215">
        <v>303</v>
      </c>
      <c r="F13" s="211">
        <v>268</v>
      </c>
      <c r="G13" s="212">
        <v>0.13059701492537323</v>
      </c>
      <c r="H13" s="212">
        <v>7.0895522388059629E-2</v>
      </c>
    </row>
    <row r="14" spans="2:22" x14ac:dyDescent="0.2">
      <c r="D14" s="270"/>
      <c r="E14" s="191"/>
      <c r="F14" s="191"/>
      <c r="G14" s="167"/>
      <c r="H14" s="167"/>
    </row>
    <row r="15" spans="2:22" x14ac:dyDescent="0.2">
      <c r="D15" s="255"/>
      <c r="E15" s="214"/>
      <c r="F15" s="214"/>
      <c r="G15" s="159"/>
      <c r="H15" s="159"/>
    </row>
    <row r="16" spans="2:22" x14ac:dyDescent="0.2">
      <c r="D16" s="253" t="s">
        <v>136</v>
      </c>
      <c r="E16" s="193">
        <v>2</v>
      </c>
      <c r="F16" s="194">
        <v>4</v>
      </c>
      <c r="G16" s="162"/>
      <c r="H16" s="162"/>
    </row>
    <row r="17" spans="4:8" ht="13.5" thickBot="1" x14ac:dyDescent="0.25">
      <c r="D17" s="253" t="s">
        <v>137</v>
      </c>
      <c r="E17" s="207">
        <v>-3</v>
      </c>
      <c r="F17" s="208" t="s">
        <v>170</v>
      </c>
      <c r="G17" s="209"/>
      <c r="H17" s="209"/>
    </row>
    <row r="18" spans="4:8" ht="13.5" thickBot="1" x14ac:dyDescent="0.25">
      <c r="D18" s="254" t="s">
        <v>100</v>
      </c>
      <c r="E18" s="215">
        <v>202</v>
      </c>
      <c r="F18" s="211">
        <v>170</v>
      </c>
      <c r="G18" s="212">
        <v>0.18823529411764706</v>
      </c>
      <c r="H18" s="212">
        <v>0.11764705882352944</v>
      </c>
    </row>
    <row r="19" spans="4:8" ht="13.5" thickBot="1" x14ac:dyDescent="0.25">
      <c r="D19" s="255" t="s">
        <v>160</v>
      </c>
      <c r="E19" s="213">
        <v>1</v>
      </c>
      <c r="F19" s="214" t="s">
        <v>170</v>
      </c>
      <c r="G19" s="159"/>
      <c r="H19" s="159"/>
    </row>
    <row r="20" spans="4:8" ht="13.5" thickBot="1" x14ac:dyDescent="0.25">
      <c r="D20" s="254" t="s">
        <v>147</v>
      </c>
      <c r="E20" s="215">
        <v>203</v>
      </c>
      <c r="F20" s="211">
        <v>170</v>
      </c>
      <c r="G20" s="212">
        <v>0.19411764705882351</v>
      </c>
      <c r="H20" s="212">
        <v>0.12352941176470589</v>
      </c>
    </row>
    <row r="38" spans="4:7" ht="15" x14ac:dyDescent="0.25">
      <c r="D38" s="187"/>
      <c r="E38"/>
      <c r="F38"/>
      <c r="G38"/>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5"/>
  <sheetViews>
    <sheetView showGridLines="0" zoomScaleNormal="100" zoomScalePageLayoutView="55" workbookViewId="0">
      <selection activeCell="G35" sqref="G35"/>
    </sheetView>
  </sheetViews>
  <sheetFormatPr baseColWidth="10" defaultColWidth="10.7109375" defaultRowHeight="12.75" x14ac:dyDescent="0.2"/>
  <cols>
    <col min="1" max="1" width="0.42578125" style="186" customWidth="1"/>
    <col min="2" max="2" width="10.7109375" style="259"/>
    <col min="3" max="3" width="8.5703125" style="259" customWidth="1"/>
    <col min="4" max="4" width="85.7109375" style="186" customWidth="1"/>
    <col min="5" max="6" width="8.5703125" style="186" customWidth="1"/>
    <col min="7" max="7" width="11.28515625" style="186" bestFit="1" customWidth="1"/>
    <col min="8" max="8" width="20" style="186" customWidth="1"/>
    <col min="9" max="16384" width="10.7109375" style="186"/>
  </cols>
  <sheetData>
    <row r="1" spans="2:7" ht="15" x14ac:dyDescent="0.25">
      <c r="B1" s="478" t="s">
        <v>29</v>
      </c>
      <c r="C1" s="478"/>
    </row>
    <row r="3" spans="2:7" ht="15" x14ac:dyDescent="0.2">
      <c r="B3" s="186"/>
      <c r="D3" s="3" t="s">
        <v>2</v>
      </c>
    </row>
    <row r="4" spans="2:7" x14ac:dyDescent="0.2">
      <c r="D4" s="219"/>
      <c r="E4" s="219"/>
      <c r="F4" s="219"/>
      <c r="G4" s="219"/>
    </row>
    <row r="5" spans="2:7" ht="26.25" thickBot="1" x14ac:dyDescent="0.25">
      <c r="D5" s="265" t="s">
        <v>11</v>
      </c>
      <c r="E5" s="218" t="s">
        <v>129</v>
      </c>
      <c r="F5" s="189" t="s">
        <v>130</v>
      </c>
      <c r="G5" s="461" t="s">
        <v>101</v>
      </c>
    </row>
    <row r="6" spans="2:7" x14ac:dyDescent="0.2">
      <c r="D6" s="472" t="s">
        <v>87</v>
      </c>
      <c r="E6" s="202">
        <v>2311</v>
      </c>
      <c r="F6" s="203">
        <v>2331</v>
      </c>
      <c r="G6" s="204">
        <v>-8.5800085800086245E-3</v>
      </c>
    </row>
    <row r="7" spans="2:7" ht="14.25" customHeight="1" thickBot="1" x14ac:dyDescent="0.25">
      <c r="D7" s="435" t="s">
        <v>107</v>
      </c>
      <c r="E7" s="310" t="s">
        <v>170</v>
      </c>
      <c r="F7" s="214">
        <v>-110</v>
      </c>
      <c r="G7" s="159"/>
    </row>
    <row r="8" spans="2:7" ht="13.5" thickBot="1" x14ac:dyDescent="0.25">
      <c r="D8" s="254" t="s">
        <v>148</v>
      </c>
      <c r="E8" s="221">
        <v>2311</v>
      </c>
      <c r="F8" s="211">
        <v>2221</v>
      </c>
      <c r="G8" s="212">
        <v>4.0522287257991785E-2</v>
      </c>
    </row>
    <row r="9" spans="2:7" x14ac:dyDescent="0.2">
      <c r="D9" s="270"/>
      <c r="E9" s="191"/>
      <c r="F9" s="191"/>
      <c r="G9" s="167"/>
    </row>
    <row r="10" spans="2:7" ht="13.5" thickBot="1" x14ac:dyDescent="0.25">
      <c r="D10" s="244"/>
      <c r="E10" s="191"/>
      <c r="F10" s="191"/>
      <c r="G10" s="167"/>
    </row>
    <row r="11" spans="2:7" ht="13.5" thickBot="1" x14ac:dyDescent="0.25">
      <c r="D11" s="260" t="s">
        <v>213</v>
      </c>
      <c r="E11" s="215">
        <v>268</v>
      </c>
      <c r="F11" s="211">
        <v>278</v>
      </c>
      <c r="G11" s="212">
        <v>-3.5971223021582732E-2</v>
      </c>
    </row>
    <row r="12" spans="2:7" x14ac:dyDescent="0.2">
      <c r="D12" s="336" t="s">
        <v>160</v>
      </c>
      <c r="E12" s="213">
        <v>-2</v>
      </c>
      <c r="F12" s="214" t="s">
        <v>170</v>
      </c>
      <c r="G12" s="159"/>
    </row>
    <row r="13" spans="2:7" x14ac:dyDescent="0.2">
      <c r="D13" s="469" t="s">
        <v>218</v>
      </c>
      <c r="E13" s="470">
        <v>266</v>
      </c>
      <c r="F13" s="471">
        <v>278</v>
      </c>
      <c r="G13" s="164">
        <v>-4.3165467625899234E-2</v>
      </c>
    </row>
    <row r="14" spans="2:7" ht="13.5" thickBot="1" x14ac:dyDescent="0.25">
      <c r="D14" s="336" t="s">
        <v>107</v>
      </c>
      <c r="E14" s="213" t="s">
        <v>170</v>
      </c>
      <c r="F14" s="214">
        <v>-3</v>
      </c>
      <c r="G14" s="159"/>
    </row>
    <row r="15" spans="2:7" ht="13.5" thickBot="1" x14ac:dyDescent="0.25">
      <c r="D15" s="260" t="s">
        <v>219</v>
      </c>
      <c r="E15" s="215">
        <v>266</v>
      </c>
      <c r="F15" s="211">
        <v>275</v>
      </c>
      <c r="G15" s="212">
        <v>-3.2727272727272716E-2</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5"/>
  <sheetViews>
    <sheetView showGridLines="0" zoomScaleNormal="100" zoomScalePageLayoutView="55" workbookViewId="0">
      <selection activeCell="D5" sqref="D5:G15"/>
    </sheetView>
  </sheetViews>
  <sheetFormatPr baseColWidth="10" defaultColWidth="10.7109375" defaultRowHeight="12.75" x14ac:dyDescent="0.2"/>
  <cols>
    <col min="1" max="1" width="0.42578125" style="186" customWidth="1"/>
    <col min="2" max="2" width="10.7109375" style="259"/>
    <col min="3" max="3" width="8.5703125" style="259" customWidth="1"/>
    <col min="4" max="4" width="85.7109375" style="186" customWidth="1"/>
    <col min="5" max="6" width="7.85546875" style="186" bestFit="1" customWidth="1"/>
    <col min="7" max="7" width="11.28515625" style="186" bestFit="1" customWidth="1"/>
    <col min="8" max="16384" width="10.7109375" style="186"/>
  </cols>
  <sheetData>
    <row r="1" spans="2:17" ht="15" x14ac:dyDescent="0.25">
      <c r="B1" s="478" t="s">
        <v>29</v>
      </c>
      <c r="C1" s="478"/>
    </row>
    <row r="2" spans="2:17" x14ac:dyDescent="0.2">
      <c r="B2" s="16"/>
      <c r="C2" s="16"/>
    </row>
    <row r="3" spans="2:17" ht="15" x14ac:dyDescent="0.2">
      <c r="B3" s="262"/>
      <c r="C3" s="262"/>
      <c r="D3" s="3" t="s">
        <v>3</v>
      </c>
      <c r="H3" s="219"/>
      <c r="I3" s="219"/>
      <c r="J3" s="219"/>
      <c r="K3" s="219"/>
      <c r="L3" s="219"/>
      <c r="M3" s="219"/>
      <c r="N3" s="219"/>
      <c r="O3" s="219"/>
      <c r="P3" s="219"/>
      <c r="Q3" s="219"/>
    </row>
    <row r="4" spans="2:17" x14ac:dyDescent="0.2">
      <c r="B4" s="238"/>
      <c r="C4" s="238"/>
      <c r="D4" s="219"/>
      <c r="E4" s="219"/>
      <c r="F4" s="219"/>
      <c r="G4" s="219"/>
      <c r="H4" s="219"/>
      <c r="I4" s="219"/>
      <c r="J4" s="219"/>
      <c r="K4" s="219"/>
      <c r="L4" s="219"/>
      <c r="M4" s="219"/>
      <c r="N4" s="219"/>
      <c r="O4" s="219"/>
      <c r="P4" s="219"/>
      <c r="Q4" s="219"/>
    </row>
    <row r="5" spans="2:17" ht="26.25" thickBot="1" x14ac:dyDescent="0.25">
      <c r="D5" s="265" t="s">
        <v>11</v>
      </c>
      <c r="E5" s="218" t="s">
        <v>129</v>
      </c>
      <c r="F5" s="189" t="s">
        <v>130</v>
      </c>
      <c r="G5" s="461" t="s">
        <v>101</v>
      </c>
    </row>
    <row r="6" spans="2:17" s="185" customFormat="1" x14ac:dyDescent="0.2">
      <c r="B6" s="271"/>
      <c r="C6" s="271"/>
      <c r="D6" s="244" t="s">
        <v>87</v>
      </c>
      <c r="E6" s="190">
        <v>440</v>
      </c>
      <c r="F6" s="191">
        <v>249</v>
      </c>
      <c r="G6" s="473">
        <v>0.76706827309236947</v>
      </c>
      <c r="H6" s="220"/>
      <c r="I6" s="220"/>
      <c r="J6" s="220"/>
      <c r="K6" s="220"/>
      <c r="L6" s="220"/>
      <c r="M6" s="220"/>
      <c r="N6" s="220"/>
      <c r="O6" s="220"/>
      <c r="P6" s="220"/>
      <c r="Q6" s="220"/>
    </row>
    <row r="7" spans="2:17" ht="13.5" thickBot="1" x14ac:dyDescent="0.25">
      <c r="B7" s="264"/>
      <c r="C7" s="264"/>
      <c r="D7" s="269" t="s">
        <v>149</v>
      </c>
      <c r="E7" s="196">
        <v>-110</v>
      </c>
      <c r="F7" s="197" t="s">
        <v>170</v>
      </c>
      <c r="G7" s="198"/>
      <c r="H7" s="219"/>
      <c r="I7" s="219"/>
      <c r="J7" s="219"/>
      <c r="K7" s="219"/>
      <c r="L7" s="219"/>
      <c r="M7" s="219"/>
      <c r="N7" s="219"/>
      <c r="O7" s="219"/>
      <c r="P7" s="219"/>
      <c r="Q7" s="219"/>
    </row>
    <row r="8" spans="2:17" ht="13.5" thickBot="1" x14ac:dyDescent="0.25">
      <c r="D8" s="254" t="s">
        <v>148</v>
      </c>
      <c r="E8" s="221">
        <v>330</v>
      </c>
      <c r="F8" s="211">
        <v>249</v>
      </c>
      <c r="G8" s="212">
        <v>0.32530120481927716</v>
      </c>
    </row>
    <row r="9" spans="2:17" x14ac:dyDescent="0.2">
      <c r="D9" s="270"/>
      <c r="E9" s="191"/>
      <c r="F9" s="191"/>
      <c r="G9" s="167"/>
    </row>
    <row r="10" spans="2:17" ht="13.5" thickBot="1" x14ac:dyDescent="0.25">
      <c r="D10" s="244"/>
      <c r="E10" s="191"/>
      <c r="F10" s="191"/>
      <c r="G10" s="167"/>
    </row>
    <row r="11" spans="2:17" ht="13.5" thickBot="1" x14ac:dyDescent="0.25">
      <c r="D11" s="260" t="s">
        <v>213</v>
      </c>
      <c r="E11" s="215">
        <v>12</v>
      </c>
      <c r="F11" s="211">
        <v>6</v>
      </c>
      <c r="G11" s="212">
        <v>1</v>
      </c>
    </row>
    <row r="12" spans="2:17" x14ac:dyDescent="0.2">
      <c r="D12" s="336" t="s">
        <v>160</v>
      </c>
      <c r="E12" s="213">
        <v>-1</v>
      </c>
      <c r="F12" s="214" t="s">
        <v>170</v>
      </c>
      <c r="G12" s="159"/>
    </row>
    <row r="13" spans="2:17" x14ac:dyDescent="0.2">
      <c r="D13" s="469" t="s">
        <v>218</v>
      </c>
      <c r="E13" s="470">
        <v>11</v>
      </c>
      <c r="F13" s="471">
        <v>6</v>
      </c>
      <c r="G13" s="164">
        <v>0.83333333333333326</v>
      </c>
    </row>
    <row r="14" spans="2:17" ht="13.5" thickBot="1" x14ac:dyDescent="0.25">
      <c r="D14" s="336" t="s">
        <v>149</v>
      </c>
      <c r="E14" s="213">
        <v>-4</v>
      </c>
      <c r="F14" s="214" t="s">
        <v>170</v>
      </c>
      <c r="G14" s="159"/>
    </row>
    <row r="15" spans="2:17" ht="13.5" thickBot="1" x14ac:dyDescent="0.25">
      <c r="D15" s="260" t="s">
        <v>219</v>
      </c>
      <c r="E15" s="215">
        <v>7</v>
      </c>
      <c r="F15" s="211">
        <v>6</v>
      </c>
      <c r="G15" s="212">
        <v>0.16666666666666674</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showGridLines="0" topLeftCell="A16" workbookViewId="0">
      <selection activeCell="B31" sqref="B31:F36"/>
    </sheetView>
  </sheetViews>
  <sheetFormatPr baseColWidth="10" defaultRowHeight="15" x14ac:dyDescent="0.25"/>
  <cols>
    <col min="1" max="1" width="3.42578125" customWidth="1"/>
    <col min="2" max="2" width="64.28515625" customWidth="1"/>
    <col min="3" max="3" width="16.28515625" customWidth="1"/>
    <col min="4" max="4" width="2.5703125" bestFit="1" customWidth="1"/>
    <col min="5" max="5" width="14.7109375" bestFit="1" customWidth="1"/>
    <col min="6" max="6" width="15.28515625" bestFit="1" customWidth="1"/>
    <col min="9" max="9" width="40.42578125" bestFit="1" customWidth="1"/>
    <col min="10" max="10" width="17" bestFit="1" customWidth="1"/>
    <col min="11" max="11" width="14.7109375" bestFit="1" customWidth="1"/>
    <col min="12" max="12" width="15.7109375" customWidth="1"/>
  </cols>
  <sheetData>
    <row r="1" spans="2:12" x14ac:dyDescent="0.25">
      <c r="B1" s="11" t="s">
        <v>29</v>
      </c>
    </row>
    <row r="3" spans="2:12" x14ac:dyDescent="0.25">
      <c r="B3" s="423" t="s">
        <v>177</v>
      </c>
      <c r="I3" s="411" t="s">
        <v>171</v>
      </c>
      <c r="J3" s="186"/>
      <c r="K3" s="186"/>
    </row>
    <row r="4" spans="2:12" x14ac:dyDescent="0.25">
      <c r="I4" s="186"/>
      <c r="J4" s="186"/>
      <c r="K4" s="186"/>
    </row>
    <row r="5" spans="2:12" x14ac:dyDescent="0.25">
      <c r="B5" s="379"/>
      <c r="C5" s="407"/>
      <c r="D5" s="325"/>
      <c r="F5" s="407"/>
      <c r="J5" s="412"/>
      <c r="K5" s="413"/>
    </row>
    <row r="6" spans="2:12" ht="52.5" thickBot="1" x14ac:dyDescent="0.3">
      <c r="B6" s="415" t="s">
        <v>11</v>
      </c>
      <c r="C6" s="408" t="s">
        <v>187</v>
      </c>
      <c r="D6" s="431"/>
      <c r="E6" s="325" t="s">
        <v>160</v>
      </c>
      <c r="F6" s="408" t="s">
        <v>169</v>
      </c>
      <c r="I6" s="415" t="s">
        <v>11</v>
      </c>
      <c r="J6" s="414" t="s">
        <v>187</v>
      </c>
      <c r="K6" s="326" t="s">
        <v>160</v>
      </c>
      <c r="L6" s="414" t="s">
        <v>169</v>
      </c>
    </row>
    <row r="7" spans="2:12" ht="15.75" thickBot="1" x14ac:dyDescent="0.3">
      <c r="B7" s="386" t="s">
        <v>12</v>
      </c>
      <c r="C7" s="390">
        <v>8517</v>
      </c>
      <c r="D7" s="390"/>
      <c r="E7" s="387">
        <v>-22</v>
      </c>
      <c r="F7" s="390">
        <v>8495</v>
      </c>
      <c r="I7" s="277" t="s">
        <v>12</v>
      </c>
      <c r="J7" s="416">
        <v>1701</v>
      </c>
      <c r="K7" s="417" t="s">
        <v>170</v>
      </c>
      <c r="L7" s="418">
        <v>1701</v>
      </c>
    </row>
    <row r="8" spans="2:12" x14ac:dyDescent="0.25">
      <c r="B8" s="289" t="s">
        <v>5</v>
      </c>
      <c r="C8" s="391">
        <v>1481</v>
      </c>
      <c r="D8" s="391"/>
      <c r="E8" s="388">
        <v>220</v>
      </c>
      <c r="F8" s="391">
        <v>1701</v>
      </c>
      <c r="I8" s="277" t="s">
        <v>5</v>
      </c>
      <c r="J8" s="419">
        <v>378</v>
      </c>
      <c r="K8" s="417">
        <v>16</v>
      </c>
      <c r="L8" s="420">
        <v>394</v>
      </c>
    </row>
    <row r="9" spans="2:12" ht="15.75" thickBot="1" x14ac:dyDescent="0.3">
      <c r="B9" s="287" t="s">
        <v>16</v>
      </c>
      <c r="C9" s="392">
        <v>-370</v>
      </c>
      <c r="D9" s="392"/>
      <c r="E9" s="383">
        <v>-201</v>
      </c>
      <c r="F9" s="392">
        <v>-571</v>
      </c>
      <c r="I9" s="277" t="s">
        <v>0</v>
      </c>
      <c r="J9" s="419">
        <v>303</v>
      </c>
      <c r="K9" s="417">
        <v>1</v>
      </c>
      <c r="L9" s="420">
        <v>304</v>
      </c>
    </row>
    <row r="10" spans="2:12" ht="15.75" thickBot="1" x14ac:dyDescent="0.3">
      <c r="B10" s="386" t="s">
        <v>0</v>
      </c>
      <c r="C10" s="390">
        <v>1111</v>
      </c>
      <c r="D10" s="390"/>
      <c r="E10" s="387">
        <v>19</v>
      </c>
      <c r="F10" s="390">
        <v>1130</v>
      </c>
      <c r="I10" s="277" t="s">
        <v>172</v>
      </c>
      <c r="J10" s="419">
        <v>203</v>
      </c>
      <c r="K10" s="417">
        <v>-1</v>
      </c>
      <c r="L10" s="420">
        <v>202</v>
      </c>
    </row>
    <row r="11" spans="2:12" x14ac:dyDescent="0.25">
      <c r="B11" s="385" t="s">
        <v>17</v>
      </c>
      <c r="C11" s="393">
        <v>-133</v>
      </c>
      <c r="D11" s="393"/>
      <c r="E11" s="384">
        <v>-48</v>
      </c>
      <c r="F11" s="393">
        <v>-181</v>
      </c>
      <c r="I11" s="277" t="s">
        <v>173</v>
      </c>
      <c r="J11" s="419">
        <v>132</v>
      </c>
      <c r="K11" s="417">
        <v>13</v>
      </c>
      <c r="L11" s="420">
        <v>145</v>
      </c>
    </row>
    <row r="12" spans="2:12" x14ac:dyDescent="0.25">
      <c r="B12" s="277" t="s">
        <v>18</v>
      </c>
      <c r="C12" s="394">
        <v>-229</v>
      </c>
      <c r="D12" s="394"/>
      <c r="E12" s="382">
        <v>8</v>
      </c>
      <c r="F12" s="394">
        <v>-221</v>
      </c>
    </row>
    <row r="13" spans="2:12" ht="15.75" thickBot="1" x14ac:dyDescent="0.3">
      <c r="B13" s="287" t="s">
        <v>49</v>
      </c>
      <c r="C13" s="392">
        <v>-284</v>
      </c>
      <c r="D13" s="392"/>
      <c r="E13" s="383">
        <v>13</v>
      </c>
      <c r="F13" s="392">
        <v>-271</v>
      </c>
      <c r="I13" s="1"/>
    </row>
    <row r="14" spans="2:12" ht="15.75" thickBot="1" x14ac:dyDescent="0.3">
      <c r="B14" s="386" t="s">
        <v>162</v>
      </c>
      <c r="C14" s="390">
        <v>465</v>
      </c>
      <c r="D14" s="390"/>
      <c r="E14" s="387">
        <v>-8</v>
      </c>
      <c r="F14" s="390">
        <v>457</v>
      </c>
      <c r="I14" s="409"/>
    </row>
    <row r="15" spans="2:12" x14ac:dyDescent="0.25">
      <c r="B15" s="380"/>
      <c r="C15" s="380"/>
      <c r="D15" s="380"/>
      <c r="E15" s="380"/>
      <c r="F15" s="380"/>
      <c r="I15" s="410"/>
    </row>
    <row r="16" spans="2:12" x14ac:dyDescent="0.25">
      <c r="B16" s="381" t="s">
        <v>161</v>
      </c>
      <c r="C16" s="380"/>
      <c r="D16" s="380"/>
      <c r="E16" s="380"/>
      <c r="F16" s="380"/>
    </row>
    <row r="17" spans="2:12" x14ac:dyDescent="0.25">
      <c r="B17" s="186"/>
      <c r="C17" s="186"/>
      <c r="D17" s="186"/>
      <c r="E17" s="186"/>
      <c r="F17" s="186"/>
    </row>
    <row r="18" spans="2:12" x14ac:dyDescent="0.25">
      <c r="B18" s="186"/>
      <c r="C18" s="186"/>
      <c r="D18" s="186"/>
      <c r="E18" s="186"/>
      <c r="F18" s="186"/>
    </row>
    <row r="19" spans="2:12" x14ac:dyDescent="0.25">
      <c r="B19" s="423" t="s">
        <v>178</v>
      </c>
      <c r="C19" s="186"/>
      <c r="D19" s="186"/>
      <c r="E19" s="186"/>
      <c r="F19" s="186"/>
      <c r="I19" s="411" t="s">
        <v>174</v>
      </c>
    </row>
    <row r="20" spans="2:12" ht="52.5" thickBot="1" x14ac:dyDescent="0.3">
      <c r="B20" s="422" t="s">
        <v>11</v>
      </c>
      <c r="C20" s="396" t="s">
        <v>163</v>
      </c>
      <c r="D20" s="396"/>
      <c r="E20" s="397" t="s">
        <v>160</v>
      </c>
      <c r="F20" s="396" t="s">
        <v>164</v>
      </c>
      <c r="I20" s="415" t="s">
        <v>11</v>
      </c>
      <c r="J20" s="414" t="s">
        <v>187</v>
      </c>
      <c r="K20" s="326" t="s">
        <v>160</v>
      </c>
      <c r="L20" s="414" t="s">
        <v>169</v>
      </c>
    </row>
    <row r="21" spans="2:12" ht="15.75" x14ac:dyDescent="0.25">
      <c r="B21" s="421" t="s">
        <v>165</v>
      </c>
      <c r="C21" s="398">
        <v>190</v>
      </c>
      <c r="D21" s="399">
        <v>1</v>
      </c>
      <c r="E21" s="278">
        <v>5669</v>
      </c>
      <c r="F21" s="398">
        <v>5859</v>
      </c>
      <c r="I21" s="277" t="s">
        <v>12</v>
      </c>
      <c r="J21" s="416">
        <v>2311</v>
      </c>
      <c r="K21" s="417" t="s">
        <v>170</v>
      </c>
      <c r="L21" s="418">
        <v>2311</v>
      </c>
    </row>
    <row r="22" spans="2:12" ht="15.75" x14ac:dyDescent="0.25">
      <c r="B22" s="425" t="s">
        <v>166</v>
      </c>
      <c r="C22" s="398">
        <v>414</v>
      </c>
      <c r="D22" s="399">
        <v>2</v>
      </c>
      <c r="E22" s="278">
        <v>5836</v>
      </c>
      <c r="F22" s="398">
        <v>6250</v>
      </c>
      <c r="I22" s="277" t="s">
        <v>5</v>
      </c>
      <c r="J22" s="419">
        <v>355</v>
      </c>
      <c r="K22" s="417">
        <v>15</v>
      </c>
      <c r="L22" s="420">
        <v>370</v>
      </c>
    </row>
    <row r="23" spans="2:12" ht="15.75" thickBot="1" x14ac:dyDescent="0.3">
      <c r="B23" s="400" t="s">
        <v>167</v>
      </c>
      <c r="C23" s="401">
        <v>25997</v>
      </c>
      <c r="D23" s="401"/>
      <c r="E23" s="402">
        <v>-167</v>
      </c>
      <c r="F23" s="401">
        <v>25830</v>
      </c>
      <c r="I23" s="277" t="s">
        <v>0</v>
      </c>
      <c r="J23" s="419">
        <v>266</v>
      </c>
      <c r="K23" s="417">
        <v>2</v>
      </c>
      <c r="L23" s="420">
        <v>268</v>
      </c>
    </row>
    <row r="24" spans="2:12" ht="15.75" thickBot="1" x14ac:dyDescent="0.3">
      <c r="B24" s="426" t="s">
        <v>30</v>
      </c>
      <c r="C24" s="424">
        <v>59316</v>
      </c>
      <c r="D24" s="424"/>
      <c r="E24" s="427">
        <v>5669</v>
      </c>
      <c r="F24" s="424">
        <v>64985</v>
      </c>
      <c r="I24" s="277" t="s">
        <v>172</v>
      </c>
      <c r="J24" s="419">
        <v>176</v>
      </c>
      <c r="K24" s="417">
        <v>-2</v>
      </c>
      <c r="L24" s="420">
        <v>174</v>
      </c>
    </row>
    <row r="25" spans="2:12" x14ac:dyDescent="0.25">
      <c r="B25" s="389"/>
      <c r="C25" s="389"/>
      <c r="D25" s="389"/>
      <c r="E25" s="389"/>
      <c r="F25" s="389"/>
      <c r="G25" s="389"/>
      <c r="I25" s="277" t="s">
        <v>173</v>
      </c>
      <c r="J25" s="419">
        <v>91</v>
      </c>
      <c r="K25" s="417">
        <v>12</v>
      </c>
      <c r="L25" s="420">
        <v>103</v>
      </c>
    </row>
    <row r="26" spans="2:12" x14ac:dyDescent="0.25">
      <c r="B26" s="395" t="s">
        <v>228</v>
      </c>
      <c r="C26" s="389"/>
      <c r="D26" s="389"/>
      <c r="E26" s="389"/>
      <c r="F26" s="389"/>
      <c r="G26" s="389"/>
    </row>
    <row r="27" spans="2:12" x14ac:dyDescent="0.25">
      <c r="B27" s="395" t="s">
        <v>229</v>
      </c>
      <c r="C27" s="389"/>
      <c r="D27" s="389"/>
      <c r="E27" s="389"/>
      <c r="F27" s="389"/>
      <c r="G27" s="389"/>
    </row>
    <row r="28" spans="2:12" x14ac:dyDescent="0.25">
      <c r="B28" s="186"/>
      <c r="C28" s="186"/>
      <c r="D28" s="186"/>
      <c r="E28" s="186"/>
      <c r="F28" s="186"/>
    </row>
    <row r="29" spans="2:12" x14ac:dyDescent="0.25">
      <c r="B29" s="186"/>
      <c r="C29" s="186"/>
      <c r="D29" s="186"/>
      <c r="E29" s="186"/>
      <c r="F29" s="186"/>
    </row>
    <row r="30" spans="2:12" x14ac:dyDescent="0.25">
      <c r="B30" s="423" t="s">
        <v>179</v>
      </c>
      <c r="C30" s="186"/>
      <c r="D30" s="186"/>
      <c r="E30" s="186"/>
      <c r="F30" s="186"/>
      <c r="I30" s="411" t="s">
        <v>175</v>
      </c>
    </row>
    <row r="31" spans="2:12" ht="52.5" thickBot="1" x14ac:dyDescent="0.3">
      <c r="B31" s="422" t="s">
        <v>11</v>
      </c>
      <c r="C31" s="45" t="s">
        <v>163</v>
      </c>
      <c r="D31" s="45"/>
      <c r="E31" s="46" t="s">
        <v>160</v>
      </c>
      <c r="F31" s="45" t="s">
        <v>164</v>
      </c>
      <c r="I31" s="415" t="s">
        <v>11</v>
      </c>
      <c r="J31" s="414" t="s">
        <v>187</v>
      </c>
      <c r="K31" s="326" t="s">
        <v>160</v>
      </c>
      <c r="L31" s="414" t="s">
        <v>169</v>
      </c>
    </row>
    <row r="32" spans="2:12" ht="15.75" thickBot="1" x14ac:dyDescent="0.3">
      <c r="B32" s="403" t="s">
        <v>20</v>
      </c>
      <c r="C32" s="404">
        <v>118</v>
      </c>
      <c r="D32" s="405"/>
      <c r="E32" s="406">
        <v>171</v>
      </c>
      <c r="F32" s="404">
        <v>289</v>
      </c>
      <c r="I32" s="277" t="s">
        <v>12</v>
      </c>
      <c r="J32" s="416">
        <v>440</v>
      </c>
      <c r="K32" s="417" t="s">
        <v>170</v>
      </c>
      <c r="L32" s="418">
        <v>440</v>
      </c>
    </row>
    <row r="33" spans="2:12" ht="15.75" thickBot="1" x14ac:dyDescent="0.3">
      <c r="B33" s="403" t="s">
        <v>21</v>
      </c>
      <c r="C33" s="404">
        <v>-339</v>
      </c>
      <c r="D33" s="405"/>
      <c r="E33" s="406">
        <v>171</v>
      </c>
      <c r="F33" s="404">
        <v>-168</v>
      </c>
      <c r="I33" s="277" t="s">
        <v>5</v>
      </c>
      <c r="J33" s="419">
        <v>20</v>
      </c>
      <c r="K33" s="417">
        <v>9</v>
      </c>
      <c r="L33" s="420">
        <v>29</v>
      </c>
    </row>
    <row r="34" spans="2:12" ht="15.75" thickBot="1" x14ac:dyDescent="0.3">
      <c r="B34" s="433"/>
      <c r="C34" s="434"/>
      <c r="D34" s="268"/>
      <c r="E34" s="434"/>
      <c r="F34" s="434"/>
      <c r="I34" s="277" t="s">
        <v>0</v>
      </c>
      <c r="J34" s="419">
        <v>11</v>
      </c>
      <c r="K34" s="417">
        <v>1</v>
      </c>
      <c r="L34" s="420">
        <v>12</v>
      </c>
    </row>
    <row r="35" spans="2:12" ht="15.75" thickBot="1" x14ac:dyDescent="0.3">
      <c r="B35" s="403" t="s">
        <v>168</v>
      </c>
      <c r="C35" s="404">
        <v>-2282</v>
      </c>
      <c r="D35" s="405"/>
      <c r="E35" s="406">
        <v>171</v>
      </c>
      <c r="F35" s="404">
        <v>-2111</v>
      </c>
      <c r="I35" s="277" t="s">
        <v>172</v>
      </c>
      <c r="J35" s="419">
        <v>6</v>
      </c>
      <c r="K35" s="417" t="s">
        <v>170</v>
      </c>
      <c r="L35" s="420">
        <v>6</v>
      </c>
    </row>
    <row r="36" spans="2:12" ht="15.75" thickBot="1" x14ac:dyDescent="0.3">
      <c r="B36" s="403" t="s">
        <v>59</v>
      </c>
      <c r="C36" s="404">
        <v>1083</v>
      </c>
      <c r="D36" s="405"/>
      <c r="E36" s="406">
        <v>-171</v>
      </c>
      <c r="F36" s="404">
        <v>912</v>
      </c>
      <c r="I36" s="277" t="s">
        <v>173</v>
      </c>
      <c r="J36" s="419">
        <v>-23</v>
      </c>
      <c r="K36" s="417">
        <v>8</v>
      </c>
      <c r="L36" s="420">
        <v>-15</v>
      </c>
    </row>
    <row r="37" spans="2:12" x14ac:dyDescent="0.25">
      <c r="B37" s="432"/>
      <c r="C37" s="186"/>
      <c r="D37" s="186"/>
      <c r="E37" s="186"/>
      <c r="F37" s="186"/>
    </row>
    <row r="41" spans="2:12" x14ac:dyDescent="0.25">
      <c r="I41" s="411" t="s">
        <v>176</v>
      </c>
    </row>
    <row r="42" spans="2:12" ht="51.75" x14ac:dyDescent="0.25">
      <c r="I42" s="415" t="s">
        <v>11</v>
      </c>
      <c r="J42" s="414" t="s">
        <v>187</v>
      </c>
      <c r="K42" s="326" t="s">
        <v>160</v>
      </c>
      <c r="L42" s="414" t="s">
        <v>169</v>
      </c>
    </row>
    <row r="43" spans="2:12" x14ac:dyDescent="0.25">
      <c r="I43" s="277" t="s">
        <v>12</v>
      </c>
      <c r="J43" s="416">
        <v>4125</v>
      </c>
      <c r="K43" s="417">
        <v>-22</v>
      </c>
      <c r="L43" s="418">
        <v>4103</v>
      </c>
    </row>
    <row r="44" spans="2:12" x14ac:dyDescent="0.25">
      <c r="I44" s="277" t="s">
        <v>5</v>
      </c>
      <c r="J44" s="416">
        <v>738</v>
      </c>
      <c r="K44" s="417">
        <v>184</v>
      </c>
      <c r="L44" s="418">
        <v>922</v>
      </c>
    </row>
    <row r="45" spans="2:12" x14ac:dyDescent="0.25">
      <c r="I45" s="277" t="s">
        <v>0</v>
      </c>
      <c r="J45" s="416">
        <v>551</v>
      </c>
      <c r="K45" s="417">
        <v>17</v>
      </c>
      <c r="L45" s="418">
        <v>568</v>
      </c>
    </row>
    <row r="46" spans="2:12" x14ac:dyDescent="0.25">
      <c r="I46" s="277" t="s">
        <v>172</v>
      </c>
      <c r="J46" s="416">
        <v>318</v>
      </c>
      <c r="K46" s="417">
        <v>-18</v>
      </c>
      <c r="L46" s="418">
        <v>300</v>
      </c>
    </row>
    <row r="47" spans="2:12" x14ac:dyDescent="0.25">
      <c r="I47" s="277" t="s">
        <v>173</v>
      </c>
      <c r="J47" s="416">
        <v>-65</v>
      </c>
      <c r="K47" s="417">
        <v>141</v>
      </c>
      <c r="L47" s="418">
        <v>76</v>
      </c>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topLeftCell="A4" workbookViewId="0">
      <selection activeCell="B10" sqref="B10:H28"/>
    </sheetView>
  </sheetViews>
  <sheetFormatPr baseColWidth="10" defaultRowHeight="15" x14ac:dyDescent="0.25"/>
  <cols>
    <col min="1" max="1" width="3.42578125" customWidth="1"/>
    <col min="2" max="2" width="64.28515625" customWidth="1"/>
    <col min="3" max="3" width="13.7109375" bestFit="1" customWidth="1"/>
    <col min="4" max="4" width="23" customWidth="1"/>
  </cols>
  <sheetData>
    <row r="1" spans="2:11" x14ac:dyDescent="0.25">
      <c r="B1" s="11" t="s">
        <v>29</v>
      </c>
    </row>
    <row r="3" spans="2:11" x14ac:dyDescent="0.25">
      <c r="B3" s="6" t="s">
        <v>88</v>
      </c>
    </row>
    <row r="7" spans="2:11" x14ac:dyDescent="0.25">
      <c r="B7" s="5" t="s">
        <v>150</v>
      </c>
    </row>
    <row r="8" spans="2:11" x14ac:dyDescent="0.25">
      <c r="B8" s="5" t="s">
        <v>151</v>
      </c>
    </row>
    <row r="9" spans="2:11" x14ac:dyDescent="0.25">
      <c r="D9" s="351"/>
      <c r="F9" s="352"/>
      <c r="H9" s="351"/>
    </row>
    <row r="10" spans="2:11" ht="39" x14ac:dyDescent="0.25">
      <c r="B10" t="s">
        <v>11</v>
      </c>
      <c r="D10" s="353" t="s">
        <v>9</v>
      </c>
      <c r="E10" s="351"/>
      <c r="F10" s="353" t="s">
        <v>4</v>
      </c>
      <c r="G10" s="351"/>
      <c r="H10" s="353" t="s">
        <v>1</v>
      </c>
    </row>
    <row r="11" spans="2:11" x14ac:dyDescent="0.25">
      <c r="D11" s="352"/>
      <c r="F11" s="351"/>
      <c r="H11" s="351"/>
    </row>
    <row r="12" spans="2:11" x14ac:dyDescent="0.25">
      <c r="B12" s="354" t="s">
        <v>152</v>
      </c>
      <c r="C12" s="355"/>
      <c r="D12" s="356">
        <v>33530</v>
      </c>
      <c r="E12" s="355"/>
      <c r="F12" s="356">
        <v>16547</v>
      </c>
      <c r="G12" s="355"/>
      <c r="H12" s="356">
        <v>6544</v>
      </c>
    </row>
    <row r="13" spans="2:11" x14ac:dyDescent="0.25">
      <c r="B13" s="351" t="s">
        <v>153</v>
      </c>
      <c r="D13" s="357">
        <f>+F13</f>
        <v>-521</v>
      </c>
      <c r="F13" s="357">
        <v>-521</v>
      </c>
      <c r="H13" s="357"/>
      <c r="K13" s="126"/>
    </row>
    <row r="14" spans="2:11" x14ac:dyDescent="0.25">
      <c r="B14" s="354" t="s">
        <v>154</v>
      </c>
      <c r="C14" s="355"/>
      <c r="D14" s="356">
        <f>+D12+D13</f>
        <v>33009</v>
      </c>
      <c r="E14" s="355"/>
      <c r="F14" s="356">
        <f>+F12+F13</f>
        <v>16026</v>
      </c>
      <c r="G14" s="355"/>
      <c r="H14" s="356">
        <f>+H12+H13</f>
        <v>6544</v>
      </c>
    </row>
    <row r="15" spans="2:11" x14ac:dyDescent="0.25">
      <c r="B15" s="351"/>
      <c r="D15" s="352"/>
      <c r="F15" s="351"/>
      <c r="H15" s="351"/>
    </row>
    <row r="16" spans="2:11" x14ac:dyDescent="0.25">
      <c r="B16" s="358" t="s">
        <v>155</v>
      </c>
      <c r="C16" s="359"/>
      <c r="D16" s="360"/>
      <c r="E16" s="359"/>
      <c r="F16" s="358"/>
      <c r="G16" s="359"/>
      <c r="H16" s="458" t="s">
        <v>226</v>
      </c>
    </row>
    <row r="17" spans="2:8" x14ac:dyDescent="0.25">
      <c r="B17" s="361" t="s">
        <v>137</v>
      </c>
      <c r="C17" s="362"/>
      <c r="D17" s="363"/>
      <c r="E17" s="362"/>
      <c r="F17" s="361"/>
      <c r="G17" s="362"/>
      <c r="H17" s="459" t="s">
        <v>227</v>
      </c>
    </row>
    <row r="18" spans="2:8" x14ac:dyDescent="0.25">
      <c r="B18" s="364" t="s">
        <v>156</v>
      </c>
      <c r="C18" s="365"/>
      <c r="D18" s="366"/>
      <c r="E18" s="365"/>
      <c r="F18" s="364"/>
      <c r="G18" s="365"/>
      <c r="H18" s="356">
        <v>1139</v>
      </c>
    </row>
    <row r="19" spans="2:8" x14ac:dyDescent="0.25">
      <c r="B19" s="351"/>
      <c r="D19" s="352"/>
      <c r="F19" s="351"/>
      <c r="H19" s="351"/>
    </row>
    <row r="20" spans="2:8" x14ac:dyDescent="0.25">
      <c r="B20" s="354" t="s">
        <v>157</v>
      </c>
      <c r="C20" s="355"/>
      <c r="D20" s="356">
        <v>2027</v>
      </c>
      <c r="E20" s="355"/>
      <c r="F20" s="356">
        <v>1982</v>
      </c>
      <c r="H20" s="367"/>
    </row>
    <row r="21" spans="2:8" x14ac:dyDescent="0.25">
      <c r="B21" s="368" t="s">
        <v>86</v>
      </c>
      <c r="C21" s="369"/>
      <c r="D21" s="370">
        <f>+F21+466</f>
        <v>-207</v>
      </c>
      <c r="E21" s="369"/>
      <c r="F21" s="371">
        <v>-673</v>
      </c>
      <c r="H21" s="372"/>
    </row>
    <row r="22" spans="2:8" x14ac:dyDescent="0.25">
      <c r="B22" s="358" t="s">
        <v>93</v>
      </c>
      <c r="C22" s="359"/>
      <c r="D22" s="373">
        <f>+F22-19</f>
        <v>9</v>
      </c>
      <c r="E22" s="359"/>
      <c r="F22" s="374">
        <v>28</v>
      </c>
      <c r="H22" s="375"/>
    </row>
    <row r="23" spans="2:8" x14ac:dyDescent="0.25">
      <c r="B23" s="358" t="s">
        <v>158</v>
      </c>
      <c r="C23" s="359"/>
      <c r="D23" s="373">
        <v>25</v>
      </c>
      <c r="E23" s="359"/>
      <c r="F23" s="374"/>
      <c r="H23" s="375"/>
    </row>
    <row r="24" spans="2:8" x14ac:dyDescent="0.25">
      <c r="B24" s="358" t="s">
        <v>92</v>
      </c>
      <c r="C24" s="359"/>
      <c r="D24" s="373">
        <v>12</v>
      </c>
      <c r="E24" s="359"/>
      <c r="F24" s="374"/>
      <c r="H24" s="375"/>
    </row>
    <row r="25" spans="2:8" x14ac:dyDescent="0.25">
      <c r="B25" s="361" t="s">
        <v>137</v>
      </c>
      <c r="C25" s="362"/>
      <c r="D25" s="376">
        <v>5</v>
      </c>
      <c r="E25" s="362"/>
      <c r="F25" s="377"/>
      <c r="H25" s="375"/>
    </row>
    <row r="26" spans="2:8" x14ac:dyDescent="0.25">
      <c r="B26" s="354" t="s">
        <v>100</v>
      </c>
      <c r="C26" s="355"/>
      <c r="D26" s="356">
        <f>+D20+D21+D22+D23+D24+D25</f>
        <v>1871</v>
      </c>
      <c r="E26" s="355"/>
      <c r="F26" s="356">
        <f>+F20+F21+F22+F23+F24+F25</f>
        <v>1337</v>
      </c>
      <c r="H26" s="367"/>
    </row>
    <row r="27" spans="2:8" x14ac:dyDescent="0.25">
      <c r="B27" s="351" t="s">
        <v>153</v>
      </c>
      <c r="D27" s="378">
        <f>+ROUND(F27*31%,0)</f>
        <v>1</v>
      </c>
      <c r="F27" s="375">
        <v>4</v>
      </c>
      <c r="H27" s="375"/>
    </row>
    <row r="28" spans="2:8" x14ac:dyDescent="0.25">
      <c r="B28" s="354" t="s">
        <v>159</v>
      </c>
      <c r="C28" s="355"/>
      <c r="D28" s="356">
        <f>+D26+D27</f>
        <v>1872</v>
      </c>
      <c r="E28" s="355"/>
      <c r="F28" s="356">
        <f>+F26+F27</f>
        <v>1341</v>
      </c>
      <c r="H28" s="367"/>
    </row>
    <row r="29" spans="2:8" x14ac:dyDescent="0.25">
      <c r="B29" s="186"/>
      <c r="C29" s="186"/>
      <c r="D29" s="186"/>
      <c r="E29" s="186"/>
      <c r="F29" s="186"/>
    </row>
    <row r="30" spans="2:8" x14ac:dyDescent="0.25">
      <c r="B30" s="186"/>
      <c r="C30" s="186"/>
      <c r="D30" s="186"/>
      <c r="E30" s="186"/>
      <c r="F30" s="186"/>
    </row>
    <row r="31" spans="2:8" x14ac:dyDescent="0.25">
      <c r="B31" s="186"/>
      <c r="C31" s="186"/>
      <c r="D31" s="186"/>
      <c r="E31" s="186"/>
      <c r="F31" s="186"/>
    </row>
    <row r="32" spans="2:8" x14ac:dyDescent="0.25">
      <c r="B32" s="186"/>
      <c r="C32" s="186"/>
      <c r="D32" s="186"/>
      <c r="E32" s="186"/>
      <c r="F32" s="186"/>
    </row>
    <row r="33" spans="2:6" x14ac:dyDescent="0.25">
      <c r="B33" s="186"/>
      <c r="C33" s="186"/>
      <c r="D33" s="186"/>
      <c r="E33" s="186"/>
      <c r="F33" s="186"/>
    </row>
    <row r="34" spans="2:6" x14ac:dyDescent="0.25">
      <c r="B34" s="186"/>
      <c r="C34" s="186"/>
      <c r="D34" s="186"/>
      <c r="E34" s="186"/>
      <c r="F34" s="186"/>
    </row>
    <row r="35" spans="2:6" x14ac:dyDescent="0.25">
      <c r="B35" s="186"/>
      <c r="C35" s="186"/>
      <c r="D35" s="186"/>
      <c r="E35" s="186"/>
      <c r="F35" s="186"/>
    </row>
    <row r="36" spans="2:6" x14ac:dyDescent="0.25">
      <c r="B36" s="186"/>
      <c r="C36" s="186"/>
      <c r="D36" s="186"/>
      <c r="E36" s="186"/>
      <c r="F36" s="186"/>
    </row>
    <row r="37" spans="2:6" x14ac:dyDescent="0.25">
      <c r="C37" s="186"/>
      <c r="D37" s="186"/>
      <c r="E37" s="186"/>
      <c r="F37" s="186"/>
    </row>
    <row r="38" spans="2:6" x14ac:dyDescent="0.25">
      <c r="C38" s="186"/>
      <c r="D38" s="186"/>
      <c r="E38" s="186"/>
      <c r="F38" s="186"/>
    </row>
  </sheetData>
  <hyperlinks>
    <hyperlink ref="B1" location="overview!A1" display="&lt; back to overview"/>
  </hyperlinks>
  <pageMargins left="0.7" right="0.7" top="0.78740157499999996" bottom="0.78740157499999996" header="0.3" footer="0.3"/>
  <pageSetup paperSize="9" orientation="landscape" r:id="rId1"/>
  <ignoredErrors>
    <ignoredError sqref="H16:H17"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6</vt:i4>
      </vt:variant>
    </vt:vector>
  </HeadingPairs>
  <TitlesOfParts>
    <vt:vector size="20" baseType="lpstr">
      <vt:lpstr>overview</vt:lpstr>
      <vt:lpstr>P&amp;L</vt:lpstr>
      <vt:lpstr>Reconciliation Group</vt:lpstr>
      <vt:lpstr>Reconciliation FMC</vt:lpstr>
      <vt:lpstr>Reconciliation Kabi</vt:lpstr>
      <vt:lpstr>Reconciliation Helios</vt:lpstr>
      <vt:lpstr>Reconciliation Vamed</vt:lpstr>
      <vt:lpstr>IFRS 16 effects</vt:lpstr>
      <vt:lpstr>Basis for guidance</vt:lpstr>
      <vt:lpstr>balance sheet</vt:lpstr>
      <vt:lpstr>cash flow</vt:lpstr>
      <vt:lpstr>segment reporting Q1</vt:lpstr>
      <vt:lpstr>Sales  by business segment</vt:lpstr>
      <vt:lpstr>Sales  by region</vt:lpstr>
      <vt:lpstr>overview!Druckbereich</vt:lpstr>
      <vt:lpstr>'Reconciliation FMC'!Druckbereich</vt:lpstr>
      <vt:lpstr>'Reconciliation Group'!Druckbereich</vt:lpstr>
      <vt:lpstr>'Reconciliation Helios'!Druckbereich</vt:lpstr>
      <vt:lpstr>'Reconciliation Kabi'!Druckbereich</vt:lpstr>
      <vt:lpstr>'Reconciliation Vamed'!Druckbereich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2019-05-02T04:19:36Z</dcterms:modified>
</cp:coreProperties>
</file>